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0. jednání - říjen\"/>
    </mc:Choice>
  </mc:AlternateContent>
  <xr:revisionPtr revIDLastSave="0" documentId="8_{31019A25-B1C2-4993-A479-29E45B47B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ce" sheetId="2" r:id="rId1"/>
    <sheet name="BK" sheetId="10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11" r:id="rId8"/>
    <sheet name="PBa" sheetId="9" r:id="rId9"/>
    <sheet name="PBi" sheetId="3" r:id="rId10"/>
  </sheets>
  <definedNames>
    <definedName name="_xlnm.Print_Area" localSheetId="0">distribuce!$A$1:$U$59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3" l="1"/>
  <c r="M51" i="3"/>
  <c r="M50" i="3"/>
  <c r="M49" i="3"/>
  <c r="M48" i="3"/>
  <c r="M47" i="3"/>
  <c r="M52" i="9"/>
  <c r="M51" i="9"/>
  <c r="M50" i="9"/>
  <c r="M49" i="9"/>
  <c r="M48" i="9"/>
  <c r="M47" i="9"/>
  <c r="M52" i="11"/>
  <c r="M51" i="11"/>
  <c r="M50" i="11"/>
  <c r="M49" i="11"/>
  <c r="M48" i="11"/>
  <c r="M47" i="11"/>
  <c r="M52" i="8"/>
  <c r="M51" i="8"/>
  <c r="M50" i="8"/>
  <c r="M49" i="8"/>
  <c r="M48" i="8"/>
  <c r="M47" i="8"/>
  <c r="M52" i="7"/>
  <c r="M51" i="7"/>
  <c r="M50" i="7"/>
  <c r="M49" i="7"/>
  <c r="M48" i="7"/>
  <c r="M47" i="7"/>
  <c r="M52" i="6"/>
  <c r="M51" i="6"/>
  <c r="M50" i="6"/>
  <c r="M49" i="6"/>
  <c r="M48" i="6"/>
  <c r="M47" i="6"/>
  <c r="M52" i="5"/>
  <c r="M51" i="5"/>
  <c r="M50" i="5"/>
  <c r="M49" i="5"/>
  <c r="M48" i="5"/>
  <c r="M47" i="5"/>
  <c r="M52" i="4"/>
  <c r="M51" i="4"/>
  <c r="M50" i="4"/>
  <c r="M49" i="4"/>
  <c r="M48" i="4"/>
  <c r="M47" i="4"/>
  <c r="M48" i="10"/>
  <c r="M49" i="10"/>
  <c r="M50" i="10"/>
  <c r="M51" i="10"/>
  <c r="M52" i="10"/>
  <c r="M47" i="10"/>
  <c r="N53" i="2" l="1"/>
  <c r="E53" i="2"/>
  <c r="D53" i="2"/>
  <c r="M38" i="3" l="1"/>
  <c r="M39" i="3"/>
  <c r="M40" i="3"/>
  <c r="M41" i="3"/>
  <c r="M42" i="3"/>
  <c r="M43" i="3"/>
  <c r="M44" i="3"/>
  <c r="M45" i="3"/>
  <c r="M46" i="3"/>
  <c r="M38" i="9"/>
  <c r="M39" i="9"/>
  <c r="M40" i="9"/>
  <c r="M41" i="9"/>
  <c r="M42" i="9"/>
  <c r="M43" i="9"/>
  <c r="M44" i="9"/>
  <c r="M45" i="9"/>
  <c r="M46" i="9"/>
  <c r="M38" i="11"/>
  <c r="M39" i="11"/>
  <c r="M40" i="11"/>
  <c r="M41" i="11"/>
  <c r="M42" i="11"/>
  <c r="M43" i="11"/>
  <c r="M44" i="11"/>
  <c r="M45" i="11"/>
  <c r="M46" i="11"/>
  <c r="M46" i="8"/>
  <c r="M45" i="8"/>
  <c r="M44" i="8"/>
  <c r="M43" i="8"/>
  <c r="M42" i="8"/>
  <c r="M41" i="8"/>
  <c r="M40" i="8"/>
  <c r="M39" i="8"/>
  <c r="M38" i="8"/>
  <c r="M38" i="7"/>
  <c r="M39" i="7"/>
  <c r="M40" i="7"/>
  <c r="M41" i="7"/>
  <c r="M42" i="7"/>
  <c r="M43" i="7"/>
  <c r="M44" i="7"/>
  <c r="M45" i="7"/>
  <c r="M46" i="7"/>
  <c r="M38" i="6"/>
  <c r="M39" i="6"/>
  <c r="M40" i="6"/>
  <c r="M41" i="6"/>
  <c r="M42" i="6"/>
  <c r="M43" i="6"/>
  <c r="M44" i="6"/>
  <c r="M45" i="6"/>
  <c r="M46" i="6"/>
  <c r="M39" i="4"/>
  <c r="M40" i="4"/>
  <c r="M41" i="4"/>
  <c r="M42" i="4"/>
  <c r="M43" i="4"/>
  <c r="M44" i="4"/>
  <c r="M45" i="4"/>
  <c r="M46" i="4"/>
  <c r="M38" i="4"/>
  <c r="M38" i="5"/>
  <c r="M39" i="5"/>
  <c r="M40" i="5"/>
  <c r="M41" i="5"/>
  <c r="M42" i="5"/>
  <c r="M43" i="5"/>
  <c r="M44" i="5"/>
  <c r="M45" i="5"/>
  <c r="M46" i="5"/>
  <c r="M38" i="10"/>
  <c r="M39" i="10"/>
  <c r="M40" i="10"/>
  <c r="M41" i="10"/>
  <c r="M42" i="10"/>
  <c r="M43" i="10"/>
  <c r="M44" i="10"/>
  <c r="M45" i="10"/>
  <c r="M46" i="10"/>
  <c r="M37" i="3" l="1"/>
  <c r="M36" i="3"/>
  <c r="M35" i="3"/>
  <c r="M34" i="3"/>
  <c r="M33" i="3"/>
  <c r="M32" i="3"/>
  <c r="M31" i="3"/>
  <c r="M30" i="3"/>
  <c r="M29" i="3"/>
  <c r="M28" i="3"/>
  <c r="M27" i="3"/>
  <c r="M28" i="9"/>
  <c r="M29" i="9"/>
  <c r="M30" i="9"/>
  <c r="M31" i="9"/>
  <c r="M32" i="9"/>
  <c r="M33" i="9"/>
  <c r="M34" i="9"/>
  <c r="M35" i="9"/>
  <c r="M36" i="9"/>
  <c r="M37" i="9"/>
  <c r="M27" i="9" l="1"/>
  <c r="M37" i="11"/>
  <c r="M36" i="11"/>
  <c r="M35" i="11"/>
  <c r="M34" i="11"/>
  <c r="M33" i="11"/>
  <c r="M32" i="11"/>
  <c r="M31" i="11"/>
  <c r="M30" i="11"/>
  <c r="M29" i="11"/>
  <c r="M28" i="11"/>
  <c r="M27" i="11"/>
  <c r="M37" i="8"/>
  <c r="M36" i="8"/>
  <c r="M35" i="8"/>
  <c r="M34" i="8"/>
  <c r="M33" i="8"/>
  <c r="M32" i="8"/>
  <c r="M31" i="8"/>
  <c r="M30" i="8"/>
  <c r="M29" i="8"/>
  <c r="M28" i="8"/>
  <c r="M27" i="8"/>
  <c r="M37" i="7"/>
  <c r="M36" i="7"/>
  <c r="M35" i="7"/>
  <c r="M34" i="7"/>
  <c r="M33" i="7"/>
  <c r="M32" i="7"/>
  <c r="M31" i="7"/>
  <c r="M30" i="7"/>
  <c r="M29" i="7"/>
  <c r="M28" i="7"/>
  <c r="M27" i="7"/>
  <c r="M37" i="6"/>
  <c r="M36" i="6"/>
  <c r="M35" i="6"/>
  <c r="M34" i="6"/>
  <c r="M33" i="6"/>
  <c r="M32" i="6"/>
  <c r="M31" i="6"/>
  <c r="M30" i="6"/>
  <c r="M29" i="6"/>
  <c r="M28" i="6"/>
  <c r="M27" i="6"/>
  <c r="M37" i="5"/>
  <c r="M36" i="5"/>
  <c r="M35" i="5"/>
  <c r="M34" i="5"/>
  <c r="M33" i="5"/>
  <c r="M32" i="5"/>
  <c r="M31" i="5"/>
  <c r="M30" i="5"/>
  <c r="M29" i="5"/>
  <c r="M28" i="5"/>
  <c r="M27" i="5"/>
  <c r="M37" i="4"/>
  <c r="M36" i="4"/>
  <c r="M35" i="4"/>
  <c r="M34" i="4"/>
  <c r="M33" i="4"/>
  <c r="M32" i="4"/>
  <c r="M31" i="4"/>
  <c r="M30" i="4"/>
  <c r="M29" i="4"/>
  <c r="M28" i="4"/>
  <c r="M27" i="4"/>
  <c r="M27" i="10"/>
  <c r="M28" i="10"/>
  <c r="M29" i="10"/>
  <c r="M30" i="10"/>
  <c r="M31" i="10"/>
  <c r="M32" i="10"/>
  <c r="M33" i="10"/>
  <c r="M34" i="10"/>
  <c r="M35" i="10"/>
  <c r="M36" i="10"/>
  <c r="M37" i="10"/>
  <c r="M26" i="3"/>
  <c r="M25" i="3"/>
  <c r="M24" i="3"/>
  <c r="M23" i="3"/>
  <c r="M22" i="3"/>
  <c r="M21" i="3"/>
  <c r="M26" i="9"/>
  <c r="M25" i="9"/>
  <c r="M24" i="9"/>
  <c r="M23" i="9"/>
  <c r="M22" i="9"/>
  <c r="M21" i="9"/>
  <c r="M21" i="11"/>
  <c r="M22" i="11"/>
  <c r="M23" i="11"/>
  <c r="M24" i="11"/>
  <c r="M25" i="11"/>
  <c r="M26" i="11"/>
  <c r="M26" i="8"/>
  <c r="M25" i="8"/>
  <c r="M24" i="8"/>
  <c r="M23" i="8"/>
  <c r="M22" i="8"/>
  <c r="M21" i="8"/>
  <c r="M26" i="7"/>
  <c r="M25" i="7"/>
  <c r="M24" i="7"/>
  <c r="M23" i="7"/>
  <c r="M22" i="7"/>
  <c r="M21" i="7"/>
  <c r="M26" i="6"/>
  <c r="M25" i="6"/>
  <c r="M24" i="6"/>
  <c r="M23" i="6"/>
  <c r="M22" i="6"/>
  <c r="M21" i="6"/>
  <c r="M26" i="5"/>
  <c r="M25" i="5"/>
  <c r="M24" i="5"/>
  <c r="M23" i="5"/>
  <c r="M22" i="5"/>
  <c r="M21" i="5"/>
  <c r="M26" i="10"/>
  <c r="M25" i="10"/>
  <c r="M24" i="10"/>
  <c r="M23" i="10"/>
  <c r="M22" i="10"/>
  <c r="M21" i="10"/>
  <c r="M20" i="10"/>
  <c r="M19" i="10"/>
  <c r="M18" i="10"/>
  <c r="M17" i="10"/>
  <c r="M16" i="10"/>
  <c r="M15" i="10"/>
  <c r="M15" i="11"/>
  <c r="M16" i="11"/>
  <c r="M17" i="11"/>
  <c r="M18" i="11"/>
  <c r="M19" i="11"/>
  <c r="M20" i="11"/>
  <c r="M22" i="4"/>
  <c r="M23" i="4"/>
  <c r="M24" i="4"/>
  <c r="M25" i="4"/>
  <c r="M26" i="4"/>
  <c r="M21" i="4"/>
  <c r="M20" i="5" l="1"/>
  <c r="M19" i="5"/>
  <c r="M18" i="5"/>
  <c r="M17" i="5"/>
  <c r="M16" i="5"/>
  <c r="M15" i="5"/>
  <c r="M20" i="6"/>
  <c r="M19" i="6"/>
  <c r="M18" i="6"/>
  <c r="M17" i="6"/>
  <c r="M16" i="6"/>
  <c r="M15" i="6"/>
  <c r="M20" i="7"/>
  <c r="M19" i="7"/>
  <c r="M18" i="7"/>
  <c r="M17" i="7"/>
  <c r="M16" i="7"/>
  <c r="M15" i="7"/>
  <c r="M20" i="8"/>
  <c r="M19" i="8"/>
  <c r="M18" i="8"/>
  <c r="M17" i="8"/>
  <c r="M16" i="8"/>
  <c r="M15" i="8"/>
  <c r="M20" i="9"/>
  <c r="M19" i="9"/>
  <c r="M18" i="9"/>
  <c r="M17" i="9"/>
  <c r="M16" i="9"/>
  <c r="M15" i="9"/>
  <c r="M20" i="3" l="1"/>
  <c r="M19" i="3"/>
  <c r="M18" i="3"/>
  <c r="M17" i="3"/>
  <c r="M16" i="3"/>
  <c r="M15" i="3"/>
  <c r="N54" i="2"/>
</calcChain>
</file>

<file path=xl/sharedStrings.xml><?xml version="1.0" encoding="utf-8"?>
<sst xmlns="http://schemas.openxmlformats.org/spreadsheetml/2006/main" count="1721" uniqueCount="153">
  <si>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</si>
  <si>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</si>
  <si>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</si>
  <si>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</si>
  <si>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</si>
  <si>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</si>
  <si>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</si>
  <si>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</si>
  <si>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</si>
  <si>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</si>
  <si>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</si>
  <si>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</si>
  <si>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</si>
  <si>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</si>
  <si>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</si>
  <si>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</si>
  <si>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</si>
  <si>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</si>
  <si>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</si>
  <si>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</si>
  <si>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</si>
  <si>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</si>
  <si>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</si>
  <si>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</si>
  <si>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</si>
  <si>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</si>
  <si>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</si>
  <si>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</si>
  <si>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</si>
  <si>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Distribuce filmu</t>
  </si>
  <si>
    <t xml:space="preserve">Podpora je určena pro distribuci: </t>
  </si>
  <si>
    <t>Výzva je určená pro distribuci českých kinematografických děl (ve smyslu § 2 odst. 1 písm. f) zákona o audiovizi) i zahraničních kinematografických děl.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</si>
  <si>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</si>
  <si>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</si>
  <si>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 xml:space="preserve"> - jednotlivých kinematografických děl
 - pásma kinematografických děl, která jsou jedním distribučním titulem v délce standardní celovečerní stopáže 60 minut a více</t>
  </si>
  <si>
    <r>
      <t>Finanční alokace:</t>
    </r>
    <r>
      <rPr>
        <sz val="9.5"/>
        <rFont val="Arial"/>
        <family val="2"/>
        <charset val="238"/>
      </rPr>
      <t xml:space="preserve"> 6 000 000 Kč</t>
    </r>
  </si>
  <si>
    <t>1. posílení pozice českého filmu v distribuční nabídce</t>
  </si>
  <si>
    <t>2. podpora českých debutů a náročných kinematografických děl v distribuční nabídce</t>
  </si>
  <si>
    <t>3. podpora nezávislých zahraničních kinematografických děl v distribuční nabídce</t>
  </si>
  <si>
    <t>4. širší dostupnost kinematografických děl v regionálních jednosálových a dvousálových kinech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</si>
  <si>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2023-3-2-16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</si>
  <si>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4. 2023-30. 9. 2023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</si>
  <si>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2024</t>
    </r>
  </si>
  <si>
    <t>5902/2023</t>
  </si>
  <si>
    <t>5903/2023</t>
  </si>
  <si>
    <t>5905/2023</t>
  </si>
  <si>
    <t>5909/2023</t>
  </si>
  <si>
    <t>5910/2023</t>
  </si>
  <si>
    <t>5911/2023</t>
  </si>
  <si>
    <t>Falcon Lake</t>
  </si>
  <si>
    <t>Distribuce filmu Východní fronta</t>
  </si>
  <si>
    <t>Zešílet</t>
  </si>
  <si>
    <t>Muž, který stál v cestě</t>
  </si>
  <si>
    <t>Distribuce filmu On se bojí</t>
  </si>
  <si>
    <t>Distribuce filmu Nová hračka</t>
  </si>
  <si>
    <t>Artcam Films s.r.o.</t>
  </si>
  <si>
    <t>Aerofilms s.r.o.</t>
  </si>
  <si>
    <t>D1film s.r.o.</t>
  </si>
  <si>
    <t>BONTONFILM a.s.</t>
  </si>
  <si>
    <t>Film Europe s.r.o.</t>
  </si>
  <si>
    <t>neinvestiční dotace</t>
  </si>
  <si>
    <t>ne</t>
  </si>
  <si>
    <t>ano</t>
  </si>
  <si>
    <t>60%</t>
  </si>
  <si>
    <t>50%</t>
  </si>
  <si>
    <t>5914/2023</t>
  </si>
  <si>
    <t>5915/2023</t>
  </si>
  <si>
    <t>5916/2023</t>
  </si>
  <si>
    <t xml:space="preserve">5917/2023 </t>
  </si>
  <si>
    <t>5954/2023</t>
  </si>
  <si>
    <t>5955/2023</t>
  </si>
  <si>
    <t>Distribuce filmu Slon</t>
  </si>
  <si>
    <t>O malých věcech</t>
  </si>
  <si>
    <t>Její tělo</t>
  </si>
  <si>
    <t>Hadí plyn</t>
  </si>
  <si>
    <t>Brutální vedro</t>
  </si>
  <si>
    <t>Mavka: Strážkyně lesa</t>
  </si>
  <si>
    <t>Mezipatra z.s.</t>
  </si>
  <si>
    <t>Cinemart a.s.</t>
  </si>
  <si>
    <t>65%</t>
  </si>
  <si>
    <t>80%</t>
  </si>
  <si>
    <t>75%</t>
  </si>
  <si>
    <t>30.6.2024</t>
  </si>
  <si>
    <t>radní nebodovala</t>
  </si>
  <si>
    <t>radní nebodoval</t>
  </si>
  <si>
    <t>5957/2023</t>
  </si>
  <si>
    <t>5958/2023</t>
  </si>
  <si>
    <t>5960/2023</t>
  </si>
  <si>
    <t>5982/2023</t>
  </si>
  <si>
    <t>5991/2023</t>
  </si>
  <si>
    <t>6066/2023</t>
  </si>
  <si>
    <t>6069/2023</t>
  </si>
  <si>
    <t>6070/2023</t>
  </si>
  <si>
    <t>6071/2023</t>
  </si>
  <si>
    <t>6072/2023</t>
  </si>
  <si>
    <t>6073/2023</t>
  </si>
  <si>
    <t>Suprákovi</t>
  </si>
  <si>
    <t>Distribuce filmu Boylesque</t>
  </si>
  <si>
    <t>Dvě slova jako klíč</t>
  </si>
  <si>
    <t>Distribuce filmu Minulé životy</t>
  </si>
  <si>
    <t>Distribuce filmu Zázračný aparát</t>
  </si>
  <si>
    <t>Distribuce filmu Bod obnovy</t>
  </si>
  <si>
    <t>Můžem i s mužem</t>
  </si>
  <si>
    <t>ZDOLA</t>
  </si>
  <si>
    <t>Jiříkovo vidění</t>
  </si>
  <si>
    <t>BLIX NOT BOMBS</t>
  </si>
  <si>
    <t>Distribuce filmu #annaismissing</t>
  </si>
  <si>
    <t>DonArt production, s.r.o.</t>
  </si>
  <si>
    <t>AQS, a.s.</t>
  </si>
  <si>
    <t>SENTENTIA PRAGA spol. s r.o.</t>
  </si>
  <si>
    <t>Safe Place Production s.r.o.</t>
  </si>
  <si>
    <t>Gnomon Production s.r.o.</t>
  </si>
  <si>
    <t>Pink Productions s.r.o.</t>
  </si>
  <si>
    <t>30.9.2024</t>
  </si>
  <si>
    <t>6075/2023</t>
  </si>
  <si>
    <t>6083/2023</t>
  </si>
  <si>
    <t>6107/2023</t>
  </si>
  <si>
    <t>6131/2023</t>
  </si>
  <si>
    <t>6178/2023</t>
  </si>
  <si>
    <t>6183/2023</t>
  </si>
  <si>
    <t>6184/2023</t>
  </si>
  <si>
    <t>6188/2023</t>
  </si>
  <si>
    <t>6191/2023</t>
  </si>
  <si>
    <t>Distribuce filmu Butterfly Vision</t>
  </si>
  <si>
    <t>Citlivý člověk</t>
  </si>
  <si>
    <t>Zlý časy</t>
  </si>
  <si>
    <t>Úsvit</t>
  </si>
  <si>
    <t>Distribuce filmu Golda – Železná lady Izraele</t>
  </si>
  <si>
    <t>Distribuce pásma Mlsné medvědí příběhy: Na pól!</t>
  </si>
  <si>
    <t>Distribuce filmu Hranice</t>
  </si>
  <si>
    <t>Distribuce filmu Fremont</t>
  </si>
  <si>
    <t>Chléb a sůl</t>
  </si>
  <si>
    <t>krutón, z.s.</t>
  </si>
  <si>
    <t>Marienbad Film z.s.</t>
  </si>
  <si>
    <t>AQS a.s.</t>
  </si>
  <si>
    <t>90%</t>
  </si>
  <si>
    <t>85%</t>
  </si>
  <si>
    <t>55%</t>
  </si>
  <si>
    <t>6232/2023</t>
  </si>
  <si>
    <t>6233/2023</t>
  </si>
  <si>
    <t>6234/2023</t>
  </si>
  <si>
    <t>6235/2023</t>
  </si>
  <si>
    <t>6236/2023</t>
  </si>
  <si>
    <t>6237/2023</t>
  </si>
  <si>
    <t>Distribuce filmu Jeanne du Barry – Králova milenka</t>
  </si>
  <si>
    <t>Tancuj, Matyldo</t>
  </si>
  <si>
    <t>Němá tajemství</t>
  </si>
  <si>
    <t>Distribuce filmu White Plastic Sky</t>
  </si>
  <si>
    <t>Moje nová tvář</t>
  </si>
  <si>
    <t>Přišla v noci</t>
  </si>
  <si>
    <t>DonArt production s.r.o.</t>
  </si>
  <si>
    <t>Asociace českých filmových klubů z.s.</t>
  </si>
  <si>
    <t>FALCON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</si>
</sst>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5" xfId="1" applyFont="1" applyFill="1" applyBorder="1" applyAlignment="1" applyProtection="1">
      <alignment horizontal="left" vertical="top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5" xfId="1" applyFont="1" applyFill="1" applyBorder="1" applyAlignment="1" applyProtection="1">
      <alignment horizontal="center" vertical="top"/>
      <protection locked="0"/>
    </xf>
    <xf numFmtId="9" fontId="3" fillId="2" borderId="5" xfId="1" applyNumberFormat="1" applyFont="1" applyFill="1" applyBorder="1" applyAlignment="1" applyProtection="1">
      <alignment horizontal="center" vertical="top"/>
      <protection locked="0"/>
    </xf>
    <xf numFmtId="14" fontId="3" fillId="2" borderId="5" xfId="1" applyNumberFormat="1" applyFont="1" applyFill="1" applyBorder="1" applyAlignment="1" applyProtection="1">
      <alignment horizontal="center" vertical="top"/>
      <protection locked="0"/>
    </xf>
    <xf numFmtId="2" fontId="3" fillId="2" borderId="5" xfId="0" applyNumberFormat="1" applyFont="1" applyFill="1" applyBorder="1" applyAlignment="1">
      <alignment horizontal="left" vertical="top"/>
    </xf>
    <xf numFmtId="49" fontId="3" fillId="2" borderId="5" xfId="0" applyNumberFormat="1" applyFont="1" applyFill="1" applyBorder="1" applyAlignment="1">
      <alignment horizontal="center" vertical="top"/>
    </xf>
    <xf numFmtId="9" fontId="3" fillId="2" borderId="0" xfId="2" applyFont="1" applyFill="1" applyAlignment="1">
      <alignment horizontal="left" vertical="top"/>
    </xf>
    <xf numFmtId="3" fontId="3" fillId="2" borderId="5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1" fillId="2" borderId="2" xfId="0" applyFont="1" applyFill="1" applyBorder="1" applyAlignment="1">
      <alignment vertical="top" wrapText="1"/>
    </xf>
    <xf numFmtId="14" fontId="3" fillId="2" borderId="5" xfId="1" applyNumberFormat="1" applyFont="1" applyFill="1" applyBorder="1" applyAlignment="1" applyProtection="1">
      <alignment vertical="top"/>
      <protection locked="0"/>
    </xf>
    <xf numFmtId="2" fontId="3" fillId="2" borderId="6" xfId="0" applyNumberFormat="1" applyFont="1" applyFill="1" applyBorder="1" applyAlignment="1">
      <alignment horizontal="left" vertical="top"/>
    </xf>
    <xf numFmtId="3" fontId="3" fillId="2" borderId="6" xfId="0" applyNumberFormat="1" applyFont="1" applyFill="1" applyBorder="1" applyAlignment="1">
      <alignment horizontal="right" vertical="top"/>
    </xf>
    <xf numFmtId="49" fontId="3" fillId="2" borderId="6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0" fontId="3" fillId="2" borderId="6" xfId="1" applyFont="1" applyFill="1" applyBorder="1" applyAlignment="1" applyProtection="1">
      <alignment horizontal="left" vertical="top"/>
      <protection locked="0"/>
    </xf>
    <xf numFmtId="3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2" borderId="6" xfId="1" applyFont="1" applyFill="1" applyBorder="1" applyAlignment="1" applyProtection="1">
      <alignment horizontal="center" vertical="top"/>
      <protection locked="0"/>
    </xf>
    <xf numFmtId="9" fontId="3" fillId="2" borderId="6" xfId="1" applyNumberFormat="1" applyFont="1" applyFill="1" applyBorder="1" applyAlignment="1" applyProtection="1">
      <alignment horizontal="center" vertical="top"/>
      <protection locked="0"/>
    </xf>
    <xf numFmtId="14" fontId="3" fillId="2" borderId="6" xfId="1" applyNumberFormat="1" applyFont="1" applyFill="1" applyBorder="1" applyAlignment="1" applyProtection="1">
      <alignment vertical="top"/>
      <protection locked="0"/>
    </xf>
    <xf numFmtId="14" fontId="3" fillId="2" borderId="6" xfId="1" applyNumberFormat="1" applyFont="1" applyFill="1" applyBorder="1" applyAlignment="1" applyProtection="1">
      <alignment horizontal="center" vertical="top"/>
      <protection locked="0"/>
    </xf>
    <xf numFmtId="10" fontId="3" fillId="2" borderId="0" xfId="2" applyNumberFormat="1" applyFont="1" applyFill="1" applyAlignment="1">
      <alignment horizontal="left" vertical="top"/>
    </xf>
  </cellXfs>
  <cellStyles count="3">
    <cellStyle name="Normální" xfId="0" builtinId="0"/>
    <cellStyle name="Normální 2" xfId="1" xr:uid="{8ACB9F05-54F7-49E1-A752-CA8CDD5818B7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54"/>
  <sheetViews>
    <sheetView tabSelected="1"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21.140625" style="2" customWidth="1"/>
    <col min="3" max="3" width="28.7109375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4" width="14.42578125" style="2" customWidth="1"/>
    <col min="15" max="15" width="16.140625" style="2" bestFit="1" customWidth="1"/>
    <col min="16" max="16" width="10.28515625" style="2" customWidth="1"/>
    <col min="17" max="18" width="9.28515625" style="2" customWidth="1"/>
    <col min="19" max="19" width="10.28515625" style="2" customWidth="1"/>
    <col min="20" max="20" width="15.7109375" style="20" customWidth="1"/>
    <col min="21" max="21" width="15.7109375" style="2" customWidth="1"/>
    <col min="22" max="16384" width="9.140625" style="2"/>
  </cols>
  <sheetData>
    <row r="1" spans="1:86" ht="38.25" customHeight="1" x14ac:dyDescent="0.25">
      <c r="A1" s="1" t="s">
        <v>29</v>
      </c>
    </row>
    <row r="2" spans="1:86" x14ac:dyDescent="0.25">
      <c r="A2" s="6" t="s">
        <v>40</v>
      </c>
      <c r="D2" s="6" t="s">
        <v>22</v>
      </c>
    </row>
    <row r="3" spans="1:86" x14ac:dyDescent="0.25">
      <c r="A3" s="6" t="s">
        <v>32</v>
      </c>
      <c r="D3" s="2" t="s">
        <v>36</v>
      </c>
    </row>
    <row r="4" spans="1:86" x14ac:dyDescent="0.25">
      <c r="A4" s="6" t="s">
        <v>41</v>
      </c>
      <c r="D4" s="2" t="s">
        <v>37</v>
      </c>
    </row>
    <row r="5" spans="1:86" x14ac:dyDescent="0.25">
      <c r="A5" s="6" t="s">
        <v>35</v>
      </c>
      <c r="D5" s="2" t="s">
        <v>38</v>
      </c>
    </row>
    <row r="6" spans="1:86" x14ac:dyDescent="0.25">
      <c r="A6" s="6" t="s">
        <v>42</v>
      </c>
      <c r="D6" s="2" t="s">
        <v>39</v>
      </c>
    </row>
    <row r="7" spans="1:86" x14ac:dyDescent="0.25">
      <c r="A7" s="9" t="s">
        <v>33</v>
      </c>
    </row>
    <row r="8" spans="1:86" x14ac:dyDescent="0.25">
      <c r="A8" s="6" t="s">
        <v>21</v>
      </c>
      <c r="D8" s="6" t="s">
        <v>23</v>
      </c>
    </row>
    <row r="9" spans="1:86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86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86" x14ac:dyDescent="0.25">
      <c r="A11" s="6"/>
    </row>
    <row r="12" spans="1:86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  <c r="N12" s="27" t="s">
        <v>5</v>
      </c>
      <c r="O12" s="27" t="s">
        <v>6</v>
      </c>
      <c r="P12" s="27" t="s">
        <v>7</v>
      </c>
      <c r="Q12" s="27" t="s">
        <v>8</v>
      </c>
      <c r="R12" s="27" t="s">
        <v>9</v>
      </c>
      <c r="S12" s="27" t="s">
        <v>10</v>
      </c>
      <c r="T12" s="33" t="s">
        <v>11</v>
      </c>
      <c r="U12" s="27" t="s">
        <v>12</v>
      </c>
    </row>
    <row r="13" spans="1:86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34"/>
      <c r="U13" s="28"/>
    </row>
    <row r="14" spans="1:86" ht="58.5" customHeight="1" x14ac:dyDescent="0.25">
      <c r="A14" s="29"/>
      <c r="B14" s="29"/>
      <c r="C14" s="29"/>
      <c r="D14" s="29"/>
      <c r="E14" s="31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  <c r="N14" s="8"/>
      <c r="O14" s="8"/>
      <c r="P14" s="8"/>
      <c r="Q14" s="8"/>
      <c r="R14" s="8"/>
      <c r="S14" s="8"/>
      <c r="T14" s="21"/>
      <c r="U14" s="8"/>
    </row>
    <row r="15" spans="1:86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15">
        <v>31.428599999999999</v>
      </c>
      <c r="G15" s="15">
        <v>13.142899999999999</v>
      </c>
      <c r="H15" s="15">
        <v>12</v>
      </c>
      <c r="I15" s="15">
        <v>4</v>
      </c>
      <c r="J15" s="15">
        <v>8</v>
      </c>
      <c r="K15" s="15">
        <v>8.1428999999999991</v>
      </c>
      <c r="L15" s="15">
        <v>4</v>
      </c>
      <c r="M15" s="15">
        <v>80.714299999999994</v>
      </c>
      <c r="N15" s="18">
        <v>150000</v>
      </c>
      <c r="O15" s="12" t="s">
        <v>60</v>
      </c>
      <c r="P15" s="12" t="s">
        <v>61</v>
      </c>
      <c r="Q15" s="16" t="s">
        <v>62</v>
      </c>
      <c r="R15" s="13">
        <v>0.41</v>
      </c>
      <c r="S15" s="16" t="s">
        <v>63</v>
      </c>
      <c r="T15" s="22">
        <v>45350</v>
      </c>
      <c r="U15" s="14">
        <v>45351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15">
        <v>30.285699999999999</v>
      </c>
      <c r="G16" s="15">
        <v>13.857100000000001</v>
      </c>
      <c r="H16" s="15">
        <v>12.142899999999999</v>
      </c>
      <c r="I16" s="15">
        <v>5</v>
      </c>
      <c r="J16" s="15">
        <v>8</v>
      </c>
      <c r="K16" s="15">
        <v>8.1428999999999991</v>
      </c>
      <c r="L16" s="15">
        <v>4</v>
      </c>
      <c r="M16" s="15">
        <v>81.428600000000003</v>
      </c>
      <c r="N16" s="18">
        <v>200000</v>
      </c>
      <c r="O16" s="12" t="s">
        <v>60</v>
      </c>
      <c r="P16" s="12" t="s">
        <v>62</v>
      </c>
      <c r="Q16" s="16" t="s">
        <v>62</v>
      </c>
      <c r="R16" s="13">
        <v>0.47</v>
      </c>
      <c r="S16" s="16" t="s">
        <v>63</v>
      </c>
      <c r="T16" s="22">
        <v>45565</v>
      </c>
      <c r="U16" s="14">
        <v>45565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15">
        <v>23.285699999999999</v>
      </c>
      <c r="G17" s="15">
        <v>7.5713999999999997</v>
      </c>
      <c r="H17" s="15">
        <v>12.428599999999999</v>
      </c>
      <c r="I17" s="15">
        <v>0.85709999999999997</v>
      </c>
      <c r="J17" s="15">
        <v>5.7142999999999997</v>
      </c>
      <c r="K17" s="15">
        <v>3.5714000000000001</v>
      </c>
      <c r="L17" s="15">
        <v>3</v>
      </c>
      <c r="M17" s="15">
        <v>56.428600000000003</v>
      </c>
      <c r="N17" s="18">
        <v>0</v>
      </c>
      <c r="O17" s="12" t="s">
        <v>60</v>
      </c>
      <c r="P17" s="12" t="s">
        <v>62</v>
      </c>
      <c r="Q17" s="16"/>
      <c r="R17" s="13">
        <v>0.63</v>
      </c>
      <c r="S17" s="16"/>
      <c r="T17" s="22">
        <v>45322</v>
      </c>
      <c r="U17" s="1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15">
        <v>17.714300000000001</v>
      </c>
      <c r="G18" s="15">
        <v>13.142899999999999</v>
      </c>
      <c r="H18" s="15">
        <v>6.2857000000000003</v>
      </c>
      <c r="I18" s="15">
        <v>5</v>
      </c>
      <c r="J18" s="15">
        <v>7.8571</v>
      </c>
      <c r="K18" s="15">
        <v>7</v>
      </c>
      <c r="L18" s="15">
        <v>5</v>
      </c>
      <c r="M18" s="15">
        <v>62</v>
      </c>
      <c r="N18" s="18">
        <v>0</v>
      </c>
      <c r="O18" s="12" t="s">
        <v>60</v>
      </c>
      <c r="P18" s="12" t="s">
        <v>62</v>
      </c>
      <c r="Q18" s="16"/>
      <c r="R18" s="13">
        <v>0.19</v>
      </c>
      <c r="S18" s="16"/>
      <c r="T18" s="22">
        <v>45382</v>
      </c>
      <c r="U18" s="16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15">
        <v>28.714300000000001</v>
      </c>
      <c r="G19" s="15">
        <v>13.857100000000001</v>
      </c>
      <c r="H19" s="15">
        <v>11</v>
      </c>
      <c r="I19" s="15">
        <v>4</v>
      </c>
      <c r="J19" s="15">
        <v>6</v>
      </c>
      <c r="K19" s="15">
        <v>8</v>
      </c>
      <c r="L19" s="15">
        <v>4</v>
      </c>
      <c r="M19" s="15">
        <v>75.571399999999997</v>
      </c>
      <c r="N19" s="18">
        <v>150000</v>
      </c>
      <c r="O19" s="12" t="s">
        <v>60</v>
      </c>
      <c r="P19" s="12" t="s">
        <v>61</v>
      </c>
      <c r="Q19" s="16" t="s">
        <v>61</v>
      </c>
      <c r="R19" s="13">
        <v>0.12</v>
      </c>
      <c r="S19" s="16" t="s">
        <v>64</v>
      </c>
      <c r="T19" s="22">
        <v>45565</v>
      </c>
      <c r="U19" s="14">
        <v>45565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15">
        <v>24.142900000000001</v>
      </c>
      <c r="G20" s="15">
        <v>12.857100000000001</v>
      </c>
      <c r="H20" s="15">
        <v>6.7142999999999997</v>
      </c>
      <c r="I20" s="15">
        <v>5</v>
      </c>
      <c r="J20" s="15">
        <v>7</v>
      </c>
      <c r="K20" s="15">
        <v>6.8571</v>
      </c>
      <c r="L20" s="15">
        <v>4</v>
      </c>
      <c r="M20" s="15">
        <v>66.571399999999997</v>
      </c>
      <c r="N20" s="18">
        <v>0</v>
      </c>
      <c r="O20" s="12" t="s">
        <v>60</v>
      </c>
      <c r="P20" s="12" t="s">
        <v>61</v>
      </c>
      <c r="Q20" s="16"/>
      <c r="R20" s="13">
        <v>0.28999999999999998</v>
      </c>
      <c r="S20" s="16"/>
      <c r="T20" s="22">
        <v>45260</v>
      </c>
      <c r="U20" s="16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30.875</v>
      </c>
      <c r="G21" s="15">
        <v>11.25</v>
      </c>
      <c r="H21" s="15">
        <v>13</v>
      </c>
      <c r="I21" s="15">
        <v>5</v>
      </c>
      <c r="J21" s="15">
        <v>5.125</v>
      </c>
      <c r="K21" s="15">
        <v>7.125</v>
      </c>
      <c r="L21" s="15">
        <v>4</v>
      </c>
      <c r="M21" s="15">
        <v>76.375</v>
      </c>
      <c r="N21" s="18">
        <v>150000</v>
      </c>
      <c r="O21" s="12" t="s">
        <v>60</v>
      </c>
      <c r="P21" s="12" t="s">
        <v>62</v>
      </c>
      <c r="Q21" s="16" t="s">
        <v>62</v>
      </c>
      <c r="R21" s="13">
        <v>0.4</v>
      </c>
      <c r="S21" s="16" t="s">
        <v>79</v>
      </c>
      <c r="T21" s="22">
        <v>45565</v>
      </c>
      <c r="U21" s="14">
        <v>45565</v>
      </c>
      <c r="V21" s="17"/>
    </row>
    <row r="22" spans="1:86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29.5</v>
      </c>
      <c r="G22" s="15">
        <v>11.125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v>75.625</v>
      </c>
      <c r="N22" s="18">
        <v>200000</v>
      </c>
      <c r="O22" s="12" t="s">
        <v>60</v>
      </c>
      <c r="P22" s="12" t="s">
        <v>62</v>
      </c>
      <c r="Q22" s="16" t="s">
        <v>62</v>
      </c>
      <c r="R22" s="13">
        <v>0.57999999999999996</v>
      </c>
      <c r="S22" s="16" t="s">
        <v>79</v>
      </c>
      <c r="T22" s="22">
        <v>45351</v>
      </c>
      <c r="U22" s="14">
        <v>45351</v>
      </c>
      <c r="V22" s="17"/>
    </row>
    <row r="23" spans="1:86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33.875</v>
      </c>
      <c r="G23" s="15">
        <v>11.125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v>79</v>
      </c>
      <c r="N23" s="18">
        <v>400000</v>
      </c>
      <c r="O23" s="12" t="s">
        <v>60</v>
      </c>
      <c r="P23" s="12" t="s">
        <v>62</v>
      </c>
      <c r="Q23" s="16" t="s">
        <v>62</v>
      </c>
      <c r="R23" s="13">
        <v>0.54</v>
      </c>
      <c r="S23" s="16" t="s">
        <v>80</v>
      </c>
      <c r="T23" s="22">
        <v>45473</v>
      </c>
      <c r="U23" s="14">
        <v>45473</v>
      </c>
      <c r="V23" s="17"/>
    </row>
    <row r="24" spans="1:86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27.5</v>
      </c>
      <c r="G24" s="15">
        <v>13.125</v>
      </c>
      <c r="H24" s="15">
        <v>9</v>
      </c>
      <c r="I24" s="15">
        <v>5</v>
      </c>
      <c r="J24" s="15">
        <v>7</v>
      </c>
      <c r="K24" s="15">
        <v>6.125</v>
      </c>
      <c r="L24" s="15">
        <v>5</v>
      </c>
      <c r="M24" s="15">
        <v>72.75</v>
      </c>
      <c r="N24" s="18">
        <v>200000</v>
      </c>
      <c r="O24" s="12" t="s">
        <v>60</v>
      </c>
      <c r="P24" s="12" t="s">
        <v>62</v>
      </c>
      <c r="Q24" s="16" t="s">
        <v>62</v>
      </c>
      <c r="R24" s="13">
        <v>0.41</v>
      </c>
      <c r="S24" s="16" t="s">
        <v>81</v>
      </c>
      <c r="T24" s="22">
        <v>45565</v>
      </c>
      <c r="U24" s="14">
        <v>45565</v>
      </c>
      <c r="V24" s="17"/>
    </row>
    <row r="25" spans="1:86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29.125</v>
      </c>
      <c r="G25" s="15">
        <v>13.625</v>
      </c>
      <c r="H25" s="15">
        <v>10.25</v>
      </c>
      <c r="I25" s="15">
        <v>5</v>
      </c>
      <c r="J25" s="15">
        <v>6</v>
      </c>
      <c r="K25" s="15">
        <v>8</v>
      </c>
      <c r="L25" s="15">
        <v>4</v>
      </c>
      <c r="M25" s="15">
        <v>76</v>
      </c>
      <c r="N25" s="18">
        <v>200000</v>
      </c>
      <c r="O25" s="12" t="s">
        <v>60</v>
      </c>
      <c r="P25" s="12" t="s">
        <v>62</v>
      </c>
      <c r="Q25" s="16" t="s">
        <v>62</v>
      </c>
      <c r="R25" s="13">
        <v>0.66</v>
      </c>
      <c r="S25" s="16" t="s">
        <v>80</v>
      </c>
      <c r="T25" s="22">
        <v>45565</v>
      </c>
      <c r="U25" s="14">
        <v>45565</v>
      </c>
      <c r="V25" s="17"/>
    </row>
    <row r="26" spans="1:86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25.75</v>
      </c>
      <c r="G26" s="15">
        <v>13.25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v>74</v>
      </c>
      <c r="N26" s="18">
        <v>250000</v>
      </c>
      <c r="O26" s="12" t="s">
        <v>60</v>
      </c>
      <c r="P26" s="12" t="s">
        <v>61</v>
      </c>
      <c r="Q26" s="16" t="s">
        <v>61</v>
      </c>
      <c r="R26" s="13">
        <v>0.12</v>
      </c>
      <c r="S26" s="16" t="s">
        <v>64</v>
      </c>
      <c r="T26" s="22">
        <v>45445</v>
      </c>
      <c r="U26" s="16" t="s">
        <v>82</v>
      </c>
      <c r="V26" s="17"/>
    </row>
    <row r="27" spans="1:86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22.714300000000001</v>
      </c>
      <c r="G27" s="15">
        <v>11</v>
      </c>
      <c r="H27" s="15">
        <v>9.5714000000000006</v>
      </c>
      <c r="I27" s="15">
        <v>4</v>
      </c>
      <c r="J27" s="15">
        <v>7</v>
      </c>
      <c r="K27" s="15">
        <v>7</v>
      </c>
      <c r="L27" s="15">
        <v>5</v>
      </c>
      <c r="M27" s="15">
        <v>66.285700000000006</v>
      </c>
      <c r="N27" s="18">
        <v>0</v>
      </c>
      <c r="O27" s="12" t="s">
        <v>60</v>
      </c>
      <c r="P27" s="12" t="s">
        <v>61</v>
      </c>
      <c r="Q27" s="16"/>
      <c r="R27" s="13">
        <v>0.25</v>
      </c>
      <c r="S27" s="16"/>
      <c r="T27" s="22">
        <v>45565</v>
      </c>
      <c r="U27" s="16"/>
      <c r="V27" s="17"/>
    </row>
    <row r="28" spans="1:86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29.428599999999999</v>
      </c>
      <c r="G28" s="15">
        <v>12</v>
      </c>
      <c r="H28" s="15">
        <v>10.2857</v>
      </c>
      <c r="I28" s="15">
        <v>4</v>
      </c>
      <c r="J28" s="15">
        <v>6</v>
      </c>
      <c r="K28" s="15">
        <v>6</v>
      </c>
      <c r="L28" s="15">
        <v>4</v>
      </c>
      <c r="M28" s="15">
        <v>71.714299999999994</v>
      </c>
      <c r="N28" s="18">
        <v>80000</v>
      </c>
      <c r="O28" s="12" t="s">
        <v>60</v>
      </c>
      <c r="P28" s="12" t="s">
        <v>62</v>
      </c>
      <c r="Q28" s="16" t="s">
        <v>62</v>
      </c>
      <c r="R28" s="13">
        <v>0.56000000000000005</v>
      </c>
      <c r="S28" s="16" t="s">
        <v>63</v>
      </c>
      <c r="T28" s="22">
        <v>45291</v>
      </c>
      <c r="U28" s="14">
        <v>45291</v>
      </c>
      <c r="V28" s="17"/>
    </row>
    <row r="29" spans="1:86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17.142900000000001</v>
      </c>
      <c r="G29" s="15">
        <v>12</v>
      </c>
      <c r="H29" s="15">
        <v>6.4286000000000003</v>
      </c>
      <c r="I29" s="15">
        <v>5</v>
      </c>
      <c r="J29" s="15">
        <v>7</v>
      </c>
      <c r="K29" s="15">
        <v>7</v>
      </c>
      <c r="L29" s="15">
        <v>5</v>
      </c>
      <c r="M29" s="15">
        <v>59.571399999999997</v>
      </c>
      <c r="N29" s="18">
        <v>0</v>
      </c>
      <c r="O29" s="12" t="s">
        <v>60</v>
      </c>
      <c r="P29" s="12" t="s">
        <v>62</v>
      </c>
      <c r="Q29" s="16"/>
      <c r="R29" s="13">
        <v>0.46</v>
      </c>
      <c r="S29" s="16"/>
      <c r="T29" s="22">
        <v>45412</v>
      </c>
      <c r="U29" s="16"/>
      <c r="V29" s="17"/>
    </row>
    <row r="30" spans="1:86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32.857100000000003</v>
      </c>
      <c r="G30" s="15">
        <v>13.7143</v>
      </c>
      <c r="H30" s="15">
        <v>12.142899999999999</v>
      </c>
      <c r="I30" s="15">
        <v>4</v>
      </c>
      <c r="J30" s="15">
        <v>8</v>
      </c>
      <c r="K30" s="15">
        <v>8</v>
      </c>
      <c r="L30" s="15">
        <v>4</v>
      </c>
      <c r="M30" s="15">
        <v>82.714299999999994</v>
      </c>
      <c r="N30" s="18">
        <v>150000</v>
      </c>
      <c r="O30" s="12" t="s">
        <v>60</v>
      </c>
      <c r="P30" s="12" t="s">
        <v>61</v>
      </c>
      <c r="Q30" s="16" t="s">
        <v>61</v>
      </c>
      <c r="R30" s="13">
        <v>0.11</v>
      </c>
      <c r="S30" s="16" t="s">
        <v>64</v>
      </c>
      <c r="T30" s="22">
        <v>45565</v>
      </c>
      <c r="U30" s="14">
        <v>45565</v>
      </c>
      <c r="V30" s="17"/>
    </row>
    <row r="31" spans="1:86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28</v>
      </c>
      <c r="G31" s="15">
        <v>13.142899999999999</v>
      </c>
      <c r="H31" s="15">
        <v>11.571400000000001</v>
      </c>
      <c r="I31" s="15">
        <v>5</v>
      </c>
      <c r="J31" s="15">
        <v>6.5713999999999997</v>
      </c>
      <c r="K31" s="15">
        <v>7.2857000000000003</v>
      </c>
      <c r="L31" s="15">
        <v>4</v>
      </c>
      <c r="M31" s="15">
        <v>75.571399999999997</v>
      </c>
      <c r="N31" s="18">
        <v>100000</v>
      </c>
      <c r="O31" s="12" t="s">
        <v>60</v>
      </c>
      <c r="P31" s="12" t="s">
        <v>61</v>
      </c>
      <c r="Q31" s="16" t="s">
        <v>61</v>
      </c>
      <c r="R31" s="13">
        <v>0.39</v>
      </c>
      <c r="S31" s="16" t="s">
        <v>64</v>
      </c>
      <c r="T31" s="22">
        <v>45565</v>
      </c>
      <c r="U31" s="14">
        <v>45565</v>
      </c>
      <c r="V31" s="17"/>
    </row>
    <row r="32" spans="1:86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29.571400000000001</v>
      </c>
      <c r="G32" s="15">
        <v>12.428599999999999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v>80</v>
      </c>
      <c r="N32" s="18">
        <v>500000</v>
      </c>
      <c r="O32" s="12" t="s">
        <v>60</v>
      </c>
      <c r="P32" s="12" t="s">
        <v>61</v>
      </c>
      <c r="Q32" s="16" t="s">
        <v>62</v>
      </c>
      <c r="R32" s="13">
        <v>0.11</v>
      </c>
      <c r="S32" s="16" t="s">
        <v>79</v>
      </c>
      <c r="T32" s="22">
        <v>45565</v>
      </c>
      <c r="U32" s="14">
        <v>45565</v>
      </c>
      <c r="V32" s="17"/>
    </row>
    <row r="33" spans="1:22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6.8571</v>
      </c>
      <c r="I33" s="15">
        <v>4</v>
      </c>
      <c r="J33" s="15">
        <v>6</v>
      </c>
      <c r="K33" s="15">
        <v>5</v>
      </c>
      <c r="L33" s="15">
        <v>2</v>
      </c>
      <c r="M33" s="15">
        <v>49.857100000000003</v>
      </c>
      <c r="N33" s="18">
        <v>0</v>
      </c>
      <c r="O33" s="12" t="s">
        <v>60</v>
      </c>
      <c r="P33" s="12" t="s">
        <v>62</v>
      </c>
      <c r="Q33" s="16"/>
      <c r="R33" s="13">
        <v>0.05</v>
      </c>
      <c r="S33" s="16"/>
      <c r="T33" s="22">
        <v>45473</v>
      </c>
      <c r="U33" s="16"/>
      <c r="V33" s="17"/>
    </row>
    <row r="34" spans="1:22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v>55</v>
      </c>
      <c r="N34" s="18">
        <v>0</v>
      </c>
      <c r="O34" s="12" t="s">
        <v>60</v>
      </c>
      <c r="P34" s="12" t="s">
        <v>62</v>
      </c>
      <c r="Q34" s="16"/>
      <c r="R34" s="13">
        <v>0.49</v>
      </c>
      <c r="S34" s="16"/>
      <c r="T34" s="22">
        <v>45565</v>
      </c>
      <c r="U34" s="16"/>
      <c r="V34" s="17"/>
    </row>
    <row r="35" spans="1:22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32.142899999999997</v>
      </c>
      <c r="G35" s="15">
        <v>10.428599999999999</v>
      </c>
      <c r="H35" s="15">
        <v>12.142899999999999</v>
      </c>
      <c r="I35" s="15">
        <v>4</v>
      </c>
      <c r="J35" s="15">
        <v>6</v>
      </c>
      <c r="K35" s="15">
        <v>7</v>
      </c>
      <c r="L35" s="15">
        <v>3</v>
      </c>
      <c r="M35" s="15">
        <v>74.714299999999994</v>
      </c>
      <c r="N35" s="18">
        <v>200000</v>
      </c>
      <c r="O35" s="12" t="s">
        <v>60</v>
      </c>
      <c r="P35" s="12" t="s">
        <v>62</v>
      </c>
      <c r="Q35" s="16" t="s">
        <v>62</v>
      </c>
      <c r="R35" s="13">
        <v>0.46</v>
      </c>
      <c r="S35" s="16" t="s">
        <v>80</v>
      </c>
      <c r="T35" s="22">
        <v>45626</v>
      </c>
      <c r="U35" s="16" t="s">
        <v>113</v>
      </c>
      <c r="V35" s="17"/>
    </row>
    <row r="36" spans="1:22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v>76</v>
      </c>
      <c r="N36" s="18">
        <v>200000</v>
      </c>
      <c r="O36" s="12" t="s">
        <v>60</v>
      </c>
      <c r="P36" s="12" t="s">
        <v>62</v>
      </c>
      <c r="Q36" s="16" t="s">
        <v>62</v>
      </c>
      <c r="R36" s="13">
        <v>0.73</v>
      </c>
      <c r="S36" s="16" t="s">
        <v>81</v>
      </c>
      <c r="T36" s="22">
        <v>45322</v>
      </c>
      <c r="U36" s="14">
        <v>45322</v>
      </c>
      <c r="V36" s="17"/>
    </row>
    <row r="37" spans="1:22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30</v>
      </c>
      <c r="G37" s="15">
        <v>13.7143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v>76.714299999999994</v>
      </c>
      <c r="N37" s="18">
        <v>300000</v>
      </c>
      <c r="O37" s="12" t="s">
        <v>60</v>
      </c>
      <c r="P37" s="12" t="s">
        <v>61</v>
      </c>
      <c r="Q37" s="16" t="s">
        <v>62</v>
      </c>
      <c r="R37" s="13">
        <v>0.12</v>
      </c>
      <c r="S37" s="16" t="s">
        <v>79</v>
      </c>
      <c r="T37" s="22">
        <v>45565</v>
      </c>
      <c r="U37" s="14">
        <v>45565</v>
      </c>
      <c r="V37" s="17"/>
    </row>
    <row r="38" spans="1:22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31.714300000000001</v>
      </c>
      <c r="G38" s="15">
        <v>10.2857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v>71</v>
      </c>
      <c r="N38" s="18">
        <v>150000</v>
      </c>
      <c r="O38" s="12" t="s">
        <v>60</v>
      </c>
      <c r="P38" s="12" t="s">
        <v>62</v>
      </c>
      <c r="Q38" s="16" t="s">
        <v>62</v>
      </c>
      <c r="R38" s="13">
        <v>0.78</v>
      </c>
      <c r="S38" s="16" t="s">
        <v>135</v>
      </c>
      <c r="T38" s="22">
        <v>45657</v>
      </c>
      <c r="U38" s="14">
        <v>45565</v>
      </c>
      <c r="V38" s="17"/>
    </row>
    <row r="39" spans="1:22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13.2857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v>71.285700000000006</v>
      </c>
      <c r="N39" s="18">
        <v>200000</v>
      </c>
      <c r="O39" s="12" t="s">
        <v>60</v>
      </c>
      <c r="P39" s="12" t="s">
        <v>62</v>
      </c>
      <c r="Q39" s="16" t="s">
        <v>62</v>
      </c>
      <c r="R39" s="13">
        <v>0.28000000000000003</v>
      </c>
      <c r="S39" s="16" t="s">
        <v>136</v>
      </c>
      <c r="T39" s="22">
        <v>45565</v>
      </c>
      <c r="U39" s="14">
        <v>45565</v>
      </c>
      <c r="V39" s="17"/>
    </row>
    <row r="40" spans="1:22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27.428599999999999</v>
      </c>
      <c r="G40" s="15">
        <v>10.857100000000001</v>
      </c>
      <c r="H40" s="15">
        <v>10.2857</v>
      </c>
      <c r="I40" s="15">
        <v>4</v>
      </c>
      <c r="J40" s="15">
        <v>5.8571</v>
      </c>
      <c r="K40" s="15">
        <v>7.4286000000000003</v>
      </c>
      <c r="L40" s="15">
        <v>3</v>
      </c>
      <c r="M40" s="15">
        <v>68.857100000000003</v>
      </c>
      <c r="N40" s="18">
        <v>0</v>
      </c>
      <c r="O40" s="12" t="s">
        <v>60</v>
      </c>
      <c r="P40" s="12" t="s">
        <v>62</v>
      </c>
      <c r="Q40" s="16"/>
      <c r="R40" s="13">
        <v>0.75</v>
      </c>
      <c r="S40" s="16"/>
      <c r="T40" s="22">
        <v>45565</v>
      </c>
      <c r="U40" s="14"/>
      <c r="V40" s="17"/>
    </row>
    <row r="41" spans="1:22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11.428599999999999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v>81.428600000000003</v>
      </c>
      <c r="N41" s="18">
        <v>400000</v>
      </c>
      <c r="O41" s="12" t="s">
        <v>60</v>
      </c>
      <c r="P41" s="12" t="s">
        <v>61</v>
      </c>
      <c r="Q41" s="16" t="s">
        <v>62</v>
      </c>
      <c r="R41" s="13">
        <v>0.14000000000000001</v>
      </c>
      <c r="S41" s="16" t="s">
        <v>79</v>
      </c>
      <c r="T41" s="22">
        <v>45504</v>
      </c>
      <c r="U41" s="14">
        <v>45504</v>
      </c>
      <c r="V41" s="17"/>
    </row>
    <row r="42" spans="1:22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25</v>
      </c>
      <c r="G42" s="15">
        <v>12.142899999999999</v>
      </c>
      <c r="H42" s="15">
        <v>9</v>
      </c>
      <c r="I42" s="15">
        <v>5</v>
      </c>
      <c r="J42" s="15">
        <v>6.8571</v>
      </c>
      <c r="K42" s="15">
        <v>6.7142999999999997</v>
      </c>
      <c r="L42" s="15">
        <v>4</v>
      </c>
      <c r="M42" s="15">
        <v>68.714299999999994</v>
      </c>
      <c r="N42" s="18">
        <v>0</v>
      </c>
      <c r="O42" s="12" t="s">
        <v>60</v>
      </c>
      <c r="P42" s="12" t="s">
        <v>61</v>
      </c>
      <c r="Q42" s="16"/>
      <c r="R42" s="13">
        <v>0.28999999999999998</v>
      </c>
      <c r="S42" s="16"/>
      <c r="T42" s="22">
        <v>45322</v>
      </c>
      <c r="U42" s="14"/>
      <c r="V42" s="17"/>
    </row>
    <row r="43" spans="1:22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v>82</v>
      </c>
      <c r="N43" s="18">
        <v>250000</v>
      </c>
      <c r="O43" s="12" t="s">
        <v>60</v>
      </c>
      <c r="P43" s="12" t="s">
        <v>62</v>
      </c>
      <c r="Q43" s="16" t="s">
        <v>62</v>
      </c>
      <c r="R43" s="13">
        <v>0.4</v>
      </c>
      <c r="S43" s="16" t="s">
        <v>135</v>
      </c>
      <c r="T43" s="22">
        <v>45565</v>
      </c>
      <c r="U43" s="14">
        <v>45565</v>
      </c>
      <c r="V43" s="17"/>
    </row>
    <row r="44" spans="1:22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12.142899999999999</v>
      </c>
      <c r="H44" s="15">
        <v>13.7143</v>
      </c>
      <c r="I44" s="15">
        <v>5</v>
      </c>
      <c r="J44" s="15">
        <v>8</v>
      </c>
      <c r="K44" s="15">
        <v>6</v>
      </c>
      <c r="L44" s="15">
        <v>5</v>
      </c>
      <c r="M44" s="15">
        <v>84.857100000000003</v>
      </c>
      <c r="N44" s="18">
        <v>300000</v>
      </c>
      <c r="O44" s="12" t="s">
        <v>60</v>
      </c>
      <c r="P44" s="12" t="s">
        <v>61</v>
      </c>
      <c r="Q44" s="16" t="s">
        <v>62</v>
      </c>
      <c r="R44" s="13">
        <v>0.49</v>
      </c>
      <c r="S44" s="16" t="s">
        <v>63</v>
      </c>
      <c r="T44" s="22">
        <v>45565</v>
      </c>
      <c r="U44" s="14">
        <v>45565</v>
      </c>
      <c r="V44" s="17"/>
    </row>
    <row r="45" spans="1:22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12.571400000000001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v>82.571399999999997</v>
      </c>
      <c r="N45" s="18">
        <v>150000</v>
      </c>
      <c r="O45" s="12" t="s">
        <v>60</v>
      </c>
      <c r="P45" s="12" t="s">
        <v>61</v>
      </c>
      <c r="Q45" s="16" t="s">
        <v>62</v>
      </c>
      <c r="R45" s="13">
        <v>0.38</v>
      </c>
      <c r="S45" s="16" t="s">
        <v>137</v>
      </c>
      <c r="T45" s="22">
        <v>45199</v>
      </c>
      <c r="U45" s="14">
        <v>45291</v>
      </c>
      <c r="V45" s="17"/>
    </row>
    <row r="46" spans="1:22" x14ac:dyDescent="0.25">
      <c r="A46" s="36" t="s">
        <v>122</v>
      </c>
      <c r="B46" s="36" t="s">
        <v>55</v>
      </c>
      <c r="C46" s="36" t="s">
        <v>131</v>
      </c>
      <c r="D46" s="37">
        <v>345659</v>
      </c>
      <c r="E46" s="37">
        <v>150000</v>
      </c>
      <c r="F46" s="23">
        <v>32</v>
      </c>
      <c r="G46" s="23">
        <v>12.7143</v>
      </c>
      <c r="H46" s="23">
        <v>13</v>
      </c>
      <c r="I46" s="23">
        <v>4</v>
      </c>
      <c r="J46" s="23">
        <v>7</v>
      </c>
      <c r="K46" s="23">
        <v>6</v>
      </c>
      <c r="L46" s="23">
        <v>4</v>
      </c>
      <c r="M46" s="23">
        <v>78.714299999999994</v>
      </c>
      <c r="N46" s="24">
        <v>150000</v>
      </c>
      <c r="O46" s="38" t="s">
        <v>60</v>
      </c>
      <c r="P46" s="38" t="s">
        <v>61</v>
      </c>
      <c r="Q46" s="25" t="s">
        <v>62</v>
      </c>
      <c r="R46" s="39">
        <v>0.43</v>
      </c>
      <c r="S46" s="25" t="s">
        <v>79</v>
      </c>
      <c r="T46" s="40">
        <v>45473</v>
      </c>
      <c r="U46" s="41">
        <v>45473</v>
      </c>
      <c r="V46" s="17"/>
    </row>
    <row r="47" spans="1:22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11.428599999999999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v>65.428600000000003</v>
      </c>
      <c r="N47" s="18">
        <v>0</v>
      </c>
      <c r="O47" s="12" t="s">
        <v>60</v>
      </c>
      <c r="P47" s="12" t="s">
        <v>61</v>
      </c>
      <c r="Q47" s="16"/>
      <c r="R47" s="13">
        <v>0.2</v>
      </c>
      <c r="S47" s="16"/>
      <c r="T47" s="22">
        <v>45351</v>
      </c>
      <c r="U47" s="14"/>
      <c r="V47" s="17"/>
    </row>
    <row r="48" spans="1:22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28.285699999999999</v>
      </c>
      <c r="G48" s="15">
        <v>13</v>
      </c>
      <c r="H48" s="15">
        <v>10.142899999999999</v>
      </c>
      <c r="I48" s="15">
        <v>4</v>
      </c>
      <c r="J48" s="15">
        <v>8</v>
      </c>
      <c r="K48" s="15">
        <v>9</v>
      </c>
      <c r="L48" s="15">
        <v>5</v>
      </c>
      <c r="M48" s="15">
        <v>77.428600000000003</v>
      </c>
      <c r="N48" s="18">
        <v>300000</v>
      </c>
      <c r="O48" s="12" t="s">
        <v>60</v>
      </c>
      <c r="P48" s="12" t="s">
        <v>61</v>
      </c>
      <c r="Q48" s="16" t="s">
        <v>62</v>
      </c>
      <c r="R48" s="13">
        <v>0.2</v>
      </c>
      <c r="S48" s="16" t="s">
        <v>81</v>
      </c>
      <c r="T48" s="22">
        <v>45504</v>
      </c>
      <c r="U48" s="14">
        <v>45504</v>
      </c>
      <c r="V48" s="17"/>
    </row>
    <row r="49" spans="1:22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30.285699999999999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v>64.285700000000006</v>
      </c>
      <c r="N49" s="18">
        <v>0</v>
      </c>
      <c r="O49" s="12" t="s">
        <v>60</v>
      </c>
      <c r="P49" s="12" t="s">
        <v>61</v>
      </c>
      <c r="Q49" s="16"/>
      <c r="R49" s="13">
        <v>0.28000000000000003</v>
      </c>
      <c r="S49" s="16"/>
      <c r="T49" s="22">
        <v>45565</v>
      </c>
      <c r="U49" s="14"/>
      <c r="V49" s="17"/>
    </row>
    <row r="50" spans="1:22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30.285699999999999</v>
      </c>
      <c r="G50" s="15">
        <v>13.142899999999999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v>77.428600000000003</v>
      </c>
      <c r="N50" s="18">
        <v>150000</v>
      </c>
      <c r="O50" s="12" t="s">
        <v>60</v>
      </c>
      <c r="P50" s="12" t="s">
        <v>62</v>
      </c>
      <c r="Q50" s="16" t="s">
        <v>62</v>
      </c>
      <c r="R50" s="13">
        <v>0.42</v>
      </c>
      <c r="S50" s="16" t="s">
        <v>63</v>
      </c>
      <c r="T50" s="22">
        <v>45565</v>
      </c>
      <c r="U50" s="14">
        <v>45565</v>
      </c>
      <c r="V50" s="42"/>
    </row>
    <row r="51" spans="1:22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31.428599999999999</v>
      </c>
      <c r="G51" s="15">
        <v>13.2857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v>77.714299999999994</v>
      </c>
      <c r="N51" s="18">
        <v>200000</v>
      </c>
      <c r="O51" s="12" t="s">
        <v>60</v>
      </c>
      <c r="P51" s="12" t="s">
        <v>62</v>
      </c>
      <c r="Q51" s="16" t="s">
        <v>62</v>
      </c>
      <c r="R51" s="13">
        <v>0.46</v>
      </c>
      <c r="S51" s="16" t="s">
        <v>63</v>
      </c>
      <c r="T51" s="22">
        <v>45565</v>
      </c>
      <c r="U51" s="14">
        <v>45565</v>
      </c>
      <c r="V51" s="42"/>
    </row>
    <row r="52" spans="1:22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34.571399999999997</v>
      </c>
      <c r="G52" s="15">
        <v>13.428599999999999</v>
      </c>
      <c r="H52" s="15">
        <v>11.7143</v>
      </c>
      <c r="I52" s="15">
        <v>4</v>
      </c>
      <c r="J52" s="15">
        <v>8</v>
      </c>
      <c r="K52" s="15">
        <v>9</v>
      </c>
      <c r="L52" s="15">
        <v>5</v>
      </c>
      <c r="M52" s="15">
        <v>85.714299999999994</v>
      </c>
      <c r="N52" s="18">
        <v>300000</v>
      </c>
      <c r="O52" s="12" t="s">
        <v>60</v>
      </c>
      <c r="P52" s="12" t="s">
        <v>61</v>
      </c>
      <c r="Q52" s="16" t="s">
        <v>62</v>
      </c>
      <c r="R52" s="13">
        <v>0.4</v>
      </c>
      <c r="S52" s="16" t="s">
        <v>63</v>
      </c>
      <c r="T52" s="22">
        <v>45565</v>
      </c>
      <c r="U52" s="14">
        <v>45565</v>
      </c>
      <c r="V52" s="42"/>
    </row>
    <row r="53" spans="1:22" x14ac:dyDescent="0.25">
      <c r="D53" s="5">
        <f>SUM(D15:D52)</f>
        <v>38624017</v>
      </c>
      <c r="E53" s="5">
        <f>SUM(E15:E52)</f>
        <v>9850000</v>
      </c>
      <c r="N53" s="19">
        <f>SUM(N15:N52)</f>
        <v>5980000</v>
      </c>
    </row>
    <row r="54" spans="1:22" x14ac:dyDescent="0.25">
      <c r="E54" s="5"/>
      <c r="M54" s="2" t="s">
        <v>17</v>
      </c>
      <c r="N54" s="19">
        <f>6000000-N53</f>
        <v>20000</v>
      </c>
    </row>
  </sheetData>
  <sortState xmlns:xlrd2="http://schemas.microsoft.com/office/spreadsheetml/2017/richdata2" ref="A12:BP20">
    <sortCondition ref="A12"/>
  </sortState>
  <mergeCells count="23">
    <mergeCell ref="F9:M9"/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N12:N13"/>
    <mergeCell ref="D10:M10"/>
    <mergeCell ref="O12:O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F52" xr:uid="{00000000-0002-0000-0000-000000000000}">
      <formula1>40</formula1>
    </dataValidation>
    <dataValidation type="decimal" operator="lessThanOrEqual" allowBlank="1" showInputMessage="1" showErrorMessage="1" error="max. 15" sqref="G15:H52" xr:uid="{00000000-0002-0000-0000-000001000000}">
      <formula1>15</formula1>
    </dataValidation>
    <dataValidation type="decimal" operator="lessThanOrEqual" allowBlank="1" showInputMessage="1" showErrorMessage="1" error="max. 5" sqref="L15:L52 I15:I52" xr:uid="{00000000-0002-0000-0000-000002000000}">
      <formula1>5</formula1>
    </dataValidation>
    <dataValidation type="decimal" operator="lessThanOrEqual" allowBlank="1" showInputMessage="1" showErrorMessage="1" error="max. 10" sqref="J15:K52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BD63-BD6E-478E-8E4C-2FC7E7D179B4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22</v>
      </c>
      <c r="G17" s="4">
        <v>8</v>
      </c>
      <c r="H17" s="4">
        <v>13</v>
      </c>
      <c r="I17" s="4">
        <v>1</v>
      </c>
      <c r="J17" s="4">
        <v>6</v>
      </c>
      <c r="K17" s="4">
        <v>4</v>
      </c>
      <c r="L17" s="4">
        <v>3</v>
      </c>
      <c r="M17" s="4">
        <f t="shared" si="0"/>
        <v>57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22</v>
      </c>
      <c r="G18" s="4">
        <v>13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67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26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f>SUM(F21:L21)</f>
        <v>0</v>
      </c>
      <c r="N21" s="2" t="s">
        <v>84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ref="M22:M52" si="1">SUM(F22:L22)</f>
        <v>0</v>
      </c>
      <c r="N22" s="2" t="s">
        <v>84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f t="shared" si="1"/>
        <v>0</v>
      </c>
      <c r="N23" s="2" t="s">
        <v>84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f t="shared" si="1"/>
        <v>0</v>
      </c>
      <c r="N24" s="2" t="s">
        <v>84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f t="shared" si="1"/>
        <v>0</v>
      </c>
      <c r="N25" s="2" t="s">
        <v>84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f t="shared" si="1"/>
        <v>0</v>
      </c>
      <c r="N26" s="2" t="s">
        <v>84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f t="shared" si="1"/>
        <v>0</v>
      </c>
      <c r="N27" s="2" t="s">
        <v>84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f t="shared" si="1"/>
        <v>0</v>
      </c>
      <c r="N28" s="2" t="s">
        <v>84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f t="shared" si="1"/>
        <v>0</v>
      </c>
      <c r="N29" s="2" t="s">
        <v>84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f t="shared" si="1"/>
        <v>0</v>
      </c>
      <c r="N30" s="2" t="s">
        <v>84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f t="shared" si="1"/>
        <v>0</v>
      </c>
      <c r="N31" s="2" t="s">
        <v>84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f t="shared" si="1"/>
        <v>0</v>
      </c>
      <c r="N32" s="2" t="s">
        <v>84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f t="shared" si="1"/>
        <v>0</v>
      </c>
      <c r="N33" s="2" t="s">
        <v>84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f t="shared" si="1"/>
        <v>0</v>
      </c>
      <c r="N34" s="2" t="s">
        <v>84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f t="shared" si="1"/>
        <v>0</v>
      </c>
      <c r="N35" s="2" t="s">
        <v>84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f t="shared" si="1"/>
        <v>0</v>
      </c>
      <c r="N36" s="2" t="s">
        <v>84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f t="shared" si="1"/>
        <v>0</v>
      </c>
      <c r="N37" s="2" t="s">
        <v>84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70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27</v>
      </c>
      <c r="G40" s="15">
        <v>11</v>
      </c>
      <c r="H40" s="15">
        <v>11</v>
      </c>
      <c r="I40" s="15">
        <v>4</v>
      </c>
      <c r="J40" s="15">
        <v>6</v>
      </c>
      <c r="K40" s="15">
        <v>7</v>
      </c>
      <c r="L40" s="15">
        <v>3</v>
      </c>
      <c r="M40" s="15">
        <f t="shared" si="1"/>
        <v>69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24</v>
      </c>
      <c r="G42" s="15">
        <v>12</v>
      </c>
      <c r="H42" s="15">
        <v>10</v>
      </c>
      <c r="I42" s="15">
        <v>5</v>
      </c>
      <c r="J42" s="15">
        <v>7</v>
      </c>
      <c r="K42" s="15">
        <v>7</v>
      </c>
      <c r="L42" s="15">
        <v>4</v>
      </c>
      <c r="M42" s="15">
        <f t="shared" si="1"/>
        <v>69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82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13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86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46" xr:uid="{B7ED6144-E532-40D2-A8C9-ECB582DD5A04}">
      <formula1>10</formula1>
    </dataValidation>
    <dataValidation type="decimal" operator="lessThanOrEqual" allowBlank="1" showInputMessage="1" showErrorMessage="1" error="max. 5" sqref="L15:L46 I15:I46" xr:uid="{FAD3B696-A212-4E66-AB94-CA249C0DDA68}">
      <formula1>5</formula1>
    </dataValidation>
    <dataValidation type="decimal" operator="lessThanOrEqual" allowBlank="1" showInputMessage="1" showErrorMessage="1" error="max. 15" sqref="G15:H46" xr:uid="{8367DABA-B59C-4592-8384-08D5F266E5DF}">
      <formula1>15</formula1>
    </dataValidation>
    <dataValidation type="decimal" operator="lessThanOrEqual" allowBlank="1" showInputMessage="1" showErrorMessage="1" error="max. 40" sqref="F15:F52 G47:L52" xr:uid="{147FFC3A-412E-4858-9C85-5E13ACE4472B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63BA-C080-45BE-8D7A-31EBEDA56607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f t="shared" ref="M15:M20" si="0">SUM(F15:L15)</f>
        <v>0</v>
      </c>
      <c r="N15" s="2" t="s">
        <v>83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si="0"/>
        <v>0</v>
      </c>
      <c r="N16" s="2" t="s">
        <v>83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2" t="s">
        <v>83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2" t="s">
        <v>83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f t="shared" si="0"/>
        <v>0</v>
      </c>
      <c r="N19" s="2" t="s">
        <v>83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0</v>
      </c>
      <c r="N20" s="2" t="s">
        <v>83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35</v>
      </c>
      <c r="G21" s="15">
        <v>12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81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47" si="1">SUM(F22:L22)</f>
        <v>75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33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78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30</v>
      </c>
      <c r="G25" s="15">
        <v>13</v>
      </c>
      <c r="H25" s="15">
        <v>12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78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25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12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62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13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81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28</v>
      </c>
      <c r="G31" s="15">
        <v>9</v>
      </c>
      <c r="H31" s="15">
        <v>12</v>
      </c>
      <c r="I31" s="15">
        <v>5</v>
      </c>
      <c r="J31" s="15">
        <v>8</v>
      </c>
      <c r="K31" s="15">
        <v>7</v>
      </c>
      <c r="L31" s="15">
        <v>4</v>
      </c>
      <c r="M31" s="15">
        <f t="shared" si="1"/>
        <v>73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27</v>
      </c>
      <c r="G32" s="15">
        <v>12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77</v>
      </c>
    </row>
    <row r="33" spans="1:13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3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3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10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74</v>
      </c>
    </row>
    <row r="36" spans="1:13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32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77</v>
      </c>
    </row>
    <row r="37" spans="1:13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31</v>
      </c>
      <c r="G37" s="15">
        <v>13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77</v>
      </c>
    </row>
    <row r="38" spans="1:13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70</v>
      </c>
    </row>
    <row r="39" spans="1:13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3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23</v>
      </c>
      <c r="G40" s="15">
        <v>11</v>
      </c>
      <c r="H40" s="15">
        <v>14</v>
      </c>
      <c r="I40" s="15">
        <v>4</v>
      </c>
      <c r="J40" s="15">
        <v>6</v>
      </c>
      <c r="K40" s="15">
        <v>8</v>
      </c>
      <c r="L40" s="15">
        <v>3</v>
      </c>
      <c r="M40" s="15">
        <f t="shared" si="1"/>
        <v>69</v>
      </c>
    </row>
    <row r="41" spans="1:13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3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24</v>
      </c>
      <c r="G42" s="15">
        <v>12</v>
      </c>
      <c r="H42" s="15">
        <v>10</v>
      </c>
      <c r="I42" s="15">
        <v>5</v>
      </c>
      <c r="J42" s="15">
        <v>7</v>
      </c>
      <c r="K42" s="15">
        <v>7</v>
      </c>
      <c r="L42" s="15">
        <v>4</v>
      </c>
      <c r="M42" s="15">
        <f t="shared" si="1"/>
        <v>69</v>
      </c>
    </row>
    <row r="43" spans="1:13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3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3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82</v>
      </c>
    </row>
    <row r="46" spans="1:13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3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3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ref="M48:M52" si="2">SUM(F48:L48)</f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2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2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2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13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2"/>
        <v>86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46" xr:uid="{E6CA8865-BF45-4AAA-835A-BF42AB38BA5D}">
      <formula1>10</formula1>
    </dataValidation>
    <dataValidation type="decimal" operator="lessThanOrEqual" allowBlank="1" showInputMessage="1" showErrorMessage="1" error="max. 5" sqref="L15:L46 I15:I46" xr:uid="{9E193095-2D53-47FA-B384-2F43E0FBDF7A}">
      <formula1>5</formula1>
    </dataValidation>
    <dataValidation type="decimal" operator="lessThanOrEqual" allowBlank="1" showInputMessage="1" showErrorMessage="1" error="max. 15" sqref="G15:H46" xr:uid="{E19C7BFB-A777-462B-A91A-538915A22933}">
      <formula1>15</formula1>
    </dataValidation>
    <dataValidation type="decimal" operator="lessThanOrEqual" allowBlank="1" showInputMessage="1" showErrorMessage="1" error="max. 40" sqref="G47:L52 F15:F52" xr:uid="{7F4102E4-03EA-4077-8814-9E098334579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B4FA-5386-48D7-951B-482E35DCF4FB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13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v>80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20</v>
      </c>
      <c r="G17" s="4">
        <v>8</v>
      </c>
      <c r="H17" s="4">
        <v>12</v>
      </c>
      <c r="I17" s="4">
        <v>1</v>
      </c>
      <c r="J17" s="4">
        <v>6</v>
      </c>
      <c r="K17" s="4">
        <v>2</v>
      </c>
      <c r="L17" s="4">
        <v>3</v>
      </c>
      <c r="M17" s="4">
        <v>52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12</v>
      </c>
      <c r="G18" s="4">
        <v>13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v>57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13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v>74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18</v>
      </c>
      <c r="G20" s="4">
        <v>12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v>60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35</v>
      </c>
      <c r="G21" s="15">
        <v>11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80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33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38" si="0">SUM(F22:L22)</f>
        <v>80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30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0"/>
        <v>76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30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0"/>
        <v>75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30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0"/>
        <v>77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0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20</v>
      </c>
      <c r="G27" s="15">
        <v>11</v>
      </c>
      <c r="H27" s="15">
        <v>8</v>
      </c>
      <c r="I27" s="15">
        <v>4</v>
      </c>
      <c r="J27" s="15">
        <v>7</v>
      </c>
      <c r="K27" s="15">
        <v>7</v>
      </c>
      <c r="L27" s="15">
        <v>5</v>
      </c>
      <c r="M27" s="15">
        <f t="shared" si="0"/>
        <v>62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12</v>
      </c>
      <c r="I28" s="15">
        <v>4</v>
      </c>
      <c r="J28" s="15">
        <v>6</v>
      </c>
      <c r="K28" s="15">
        <v>6</v>
      </c>
      <c r="L28" s="15">
        <v>4</v>
      </c>
      <c r="M28" s="15">
        <f t="shared" si="0"/>
        <v>73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10</v>
      </c>
      <c r="G29" s="15">
        <v>12</v>
      </c>
      <c r="H29" s="15">
        <v>3</v>
      </c>
      <c r="I29" s="15">
        <v>5</v>
      </c>
      <c r="J29" s="15">
        <v>7</v>
      </c>
      <c r="K29" s="15">
        <v>7</v>
      </c>
      <c r="L29" s="15">
        <v>5</v>
      </c>
      <c r="M29" s="15">
        <f t="shared" si="0"/>
        <v>49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38</v>
      </c>
      <c r="G30" s="15">
        <v>14</v>
      </c>
      <c r="H30" s="15">
        <v>13</v>
      </c>
      <c r="I30" s="15">
        <v>4</v>
      </c>
      <c r="J30" s="15">
        <v>8</v>
      </c>
      <c r="K30" s="15">
        <v>8</v>
      </c>
      <c r="L30" s="15">
        <v>4</v>
      </c>
      <c r="M30" s="15">
        <f t="shared" si="0"/>
        <v>89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30</v>
      </c>
      <c r="G31" s="15">
        <v>14</v>
      </c>
      <c r="H31" s="15">
        <v>9</v>
      </c>
      <c r="I31" s="15">
        <v>5</v>
      </c>
      <c r="J31" s="15">
        <v>6</v>
      </c>
      <c r="K31" s="15">
        <v>8</v>
      </c>
      <c r="L31" s="15">
        <v>4</v>
      </c>
      <c r="M31" s="15">
        <f t="shared" si="0"/>
        <v>76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13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0"/>
        <v>81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0"/>
        <v>50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0"/>
        <v>55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33</v>
      </c>
      <c r="G35" s="15">
        <v>11</v>
      </c>
      <c r="H35" s="15">
        <v>13</v>
      </c>
      <c r="I35" s="15">
        <v>4</v>
      </c>
      <c r="J35" s="15">
        <v>6</v>
      </c>
      <c r="K35" s="15">
        <v>7</v>
      </c>
      <c r="L35" s="15">
        <v>3</v>
      </c>
      <c r="M35" s="15">
        <f t="shared" si="0"/>
        <v>77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0"/>
        <v>76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30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0"/>
        <v>77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f t="shared" si="0"/>
        <v>0</v>
      </c>
      <c r="N38" s="2" t="s">
        <v>83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f t="shared" ref="M39:M52" si="1">SUM(F39:L39)</f>
        <v>0</v>
      </c>
      <c r="N39" s="2" t="s">
        <v>83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f t="shared" si="1"/>
        <v>0</v>
      </c>
      <c r="N40" s="2" t="s">
        <v>83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f t="shared" si="1"/>
        <v>0</v>
      </c>
      <c r="N41" s="2" t="s">
        <v>83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f t="shared" si="1"/>
        <v>0</v>
      </c>
      <c r="N42" s="2" t="s">
        <v>83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f t="shared" si="1"/>
        <v>0</v>
      </c>
      <c r="N43" s="2" t="s">
        <v>83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f t="shared" si="1"/>
        <v>0</v>
      </c>
      <c r="N44" s="2" t="s">
        <v>83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f t="shared" si="1"/>
        <v>0</v>
      </c>
      <c r="N45" s="2" t="s">
        <v>83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f t="shared" si="1"/>
        <v>0</v>
      </c>
      <c r="N46" s="2" t="s">
        <v>83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11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78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20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54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32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79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29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75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14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87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G38:L52 F15:F52" xr:uid="{ACBCCB58-D609-4E93-B93F-CCD8D47ADE14}">
      <formula1>40</formula1>
    </dataValidation>
    <dataValidation type="decimal" operator="lessThanOrEqual" allowBlank="1" showInputMessage="1" showErrorMessage="1" error="max. 15" sqref="G15:H37" xr:uid="{FB434F82-3FB6-4818-BD84-F729291CAE74}">
      <formula1>15</formula1>
    </dataValidation>
    <dataValidation type="decimal" operator="lessThanOrEqual" allowBlank="1" showInputMessage="1" showErrorMessage="1" error="max. 5" sqref="I15:I37 L15:L37" xr:uid="{5F8E3E4A-93BF-4193-8D04-5C0EAF1BD27C}">
      <formula1>5</formula1>
    </dataValidation>
    <dataValidation type="decimal" operator="lessThanOrEqual" allowBlank="1" showInputMessage="1" showErrorMessage="1" error="max. 10" sqref="J15:K37" xr:uid="{38BA908F-CA96-4E01-8A25-432743B2286D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A6E9-F9F4-4BFA-B477-9B0D55309CC9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32</v>
      </c>
      <c r="G16" s="4">
        <v>14</v>
      </c>
      <c r="H16" s="4">
        <v>13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22</v>
      </c>
      <c r="G17" s="4">
        <v>8</v>
      </c>
      <c r="H17" s="4">
        <v>11</v>
      </c>
      <c r="I17" s="4">
        <v>1</v>
      </c>
      <c r="J17" s="4">
        <v>6</v>
      </c>
      <c r="K17" s="4">
        <v>4</v>
      </c>
      <c r="L17" s="4">
        <v>3</v>
      </c>
      <c r="M17" s="4">
        <f t="shared" si="0"/>
        <v>55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22</v>
      </c>
      <c r="G18" s="4">
        <v>13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67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24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28</v>
      </c>
      <c r="G21" s="15">
        <v>11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73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6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69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6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75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71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27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74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14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74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23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67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11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61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13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81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30</v>
      </c>
      <c r="G31" s="15">
        <v>13</v>
      </c>
      <c r="H31" s="15">
        <v>12</v>
      </c>
      <c r="I31" s="15">
        <v>5</v>
      </c>
      <c r="J31" s="15">
        <v>5</v>
      </c>
      <c r="K31" s="15">
        <v>8</v>
      </c>
      <c r="L31" s="15">
        <v>4</v>
      </c>
      <c r="M31" s="15">
        <f t="shared" si="1"/>
        <v>77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12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80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10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74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76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31</v>
      </c>
      <c r="G37" s="15">
        <v>13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77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70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28</v>
      </c>
      <c r="G40" s="15">
        <v>11</v>
      </c>
      <c r="H40" s="15">
        <v>9</v>
      </c>
      <c r="I40" s="15">
        <v>4</v>
      </c>
      <c r="J40" s="15">
        <v>6</v>
      </c>
      <c r="K40" s="15">
        <v>8</v>
      </c>
      <c r="L40" s="15">
        <v>3</v>
      </c>
      <c r="M40" s="15">
        <f t="shared" si="1"/>
        <v>69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25</v>
      </c>
      <c r="G42" s="15">
        <v>13</v>
      </c>
      <c r="H42" s="15">
        <v>9</v>
      </c>
      <c r="I42" s="15">
        <v>5</v>
      </c>
      <c r="J42" s="15">
        <v>7</v>
      </c>
      <c r="K42" s="15">
        <v>6</v>
      </c>
      <c r="L42" s="15">
        <v>4</v>
      </c>
      <c r="M42" s="15">
        <f t="shared" si="1"/>
        <v>69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14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84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f t="shared" si="1"/>
        <v>0</v>
      </c>
      <c r="N47" s="2" t="s">
        <v>83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f t="shared" si="1"/>
        <v>0</v>
      </c>
      <c r="N48" s="2" t="s">
        <v>83</v>
      </c>
    </row>
    <row r="49" spans="1:14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f t="shared" si="1"/>
        <v>0</v>
      </c>
      <c r="N49" s="2" t="s">
        <v>83</v>
      </c>
    </row>
    <row r="50" spans="1:14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f t="shared" si="1"/>
        <v>0</v>
      </c>
      <c r="N50" s="2" t="s">
        <v>83</v>
      </c>
    </row>
    <row r="51" spans="1:14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f t="shared" si="1"/>
        <v>0</v>
      </c>
      <c r="N51" s="2" t="s">
        <v>83</v>
      </c>
    </row>
    <row r="52" spans="1:14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f t="shared" si="1"/>
        <v>0</v>
      </c>
      <c r="N52" s="2" t="s">
        <v>83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47:L52" xr:uid="{34972574-1136-4A34-B18B-18DA8ED74525}">
      <formula1>40</formula1>
    </dataValidation>
    <dataValidation type="decimal" operator="lessThanOrEqual" allowBlank="1" showInputMessage="1" showErrorMessage="1" error="max. 15" sqref="G15:H46" xr:uid="{6927F804-C5EB-4F34-93B6-2775711DD777}">
      <formula1>15</formula1>
    </dataValidation>
    <dataValidation type="decimal" operator="lessThanOrEqual" allowBlank="1" showInputMessage="1" showErrorMessage="1" error="max. 5" sqref="I15:I46 L15:L46" xr:uid="{80FAA444-CCCB-41C8-8302-DFF6EBAEFA56}">
      <formula1>5</formula1>
    </dataValidation>
    <dataValidation type="decimal" operator="lessThanOrEqual" allowBlank="1" showInputMessage="1" showErrorMessage="1" error="max. 10" sqref="J15:K46" xr:uid="{BB640AC3-E996-443E-9DF6-F013B51692CA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2037-935C-4A21-AED9-898FFEB89D88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34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22</v>
      </c>
      <c r="G17" s="4">
        <v>5</v>
      </c>
      <c r="H17" s="4">
        <v>13</v>
      </c>
      <c r="I17" s="4">
        <v>1</v>
      </c>
      <c r="J17" s="4">
        <v>6</v>
      </c>
      <c r="K17" s="4">
        <v>4</v>
      </c>
      <c r="L17" s="4">
        <v>3</v>
      </c>
      <c r="M17" s="4">
        <f t="shared" si="0"/>
        <v>54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10</v>
      </c>
      <c r="G18" s="4">
        <v>13</v>
      </c>
      <c r="H18" s="4">
        <v>4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52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33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80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26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31</v>
      </c>
      <c r="G21" s="15">
        <v>12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77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75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71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29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76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15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59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15</v>
      </c>
      <c r="G29" s="15">
        <v>12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58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14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82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26</v>
      </c>
      <c r="G31" s="15">
        <v>14</v>
      </c>
      <c r="H31" s="15">
        <v>12</v>
      </c>
      <c r="I31" s="15">
        <v>5</v>
      </c>
      <c r="J31" s="15">
        <v>6</v>
      </c>
      <c r="K31" s="15">
        <v>6</v>
      </c>
      <c r="L31" s="15">
        <v>4</v>
      </c>
      <c r="M31" s="15">
        <f t="shared" si="1"/>
        <v>73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12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80</v>
      </c>
    </row>
    <row r="33" spans="1:13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3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3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10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74</v>
      </c>
    </row>
    <row r="36" spans="1:13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76</v>
      </c>
    </row>
    <row r="37" spans="1:13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27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74</v>
      </c>
    </row>
    <row r="38" spans="1:13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70</v>
      </c>
    </row>
    <row r="39" spans="1:13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3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28</v>
      </c>
      <c r="G40" s="15">
        <v>10</v>
      </c>
      <c r="H40" s="15">
        <v>10</v>
      </c>
      <c r="I40" s="15">
        <v>4</v>
      </c>
      <c r="J40" s="15">
        <v>6</v>
      </c>
      <c r="K40" s="15">
        <v>8</v>
      </c>
      <c r="L40" s="15">
        <v>3</v>
      </c>
      <c r="M40" s="15">
        <f t="shared" si="1"/>
        <v>69</v>
      </c>
    </row>
    <row r="41" spans="1:13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3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25</v>
      </c>
      <c r="G42" s="15">
        <v>12</v>
      </c>
      <c r="H42" s="15">
        <v>9</v>
      </c>
      <c r="I42" s="15">
        <v>5</v>
      </c>
      <c r="J42" s="15">
        <v>7</v>
      </c>
      <c r="K42" s="15">
        <v>7</v>
      </c>
      <c r="L42" s="15">
        <v>4</v>
      </c>
      <c r="M42" s="15">
        <f t="shared" si="1"/>
        <v>69</v>
      </c>
    </row>
    <row r="43" spans="1:13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3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3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82</v>
      </c>
    </row>
    <row r="46" spans="1:13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3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3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13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86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47:L52" xr:uid="{CCE24C9A-E048-4416-ABE6-8E0B43B9D13C}">
      <formula1>40</formula1>
    </dataValidation>
    <dataValidation type="decimal" operator="lessThanOrEqual" allowBlank="1" showInputMessage="1" showErrorMessage="1" error="max. 15" sqref="G15:H46" xr:uid="{FFBA22DD-CFAF-4FFF-9805-95811A383351}">
      <formula1>15</formula1>
    </dataValidation>
    <dataValidation type="decimal" operator="lessThanOrEqual" allowBlank="1" showInputMessage="1" showErrorMessage="1" error="max. 5" sqref="I15:I46 L15:L46" xr:uid="{D23CFE22-13C1-4FDB-A9E9-D177BC9E09B8}">
      <formula1>5</formula1>
    </dataValidation>
    <dataValidation type="decimal" operator="lessThanOrEqual" allowBlank="1" showInputMessage="1" showErrorMessage="1" error="max. 10" sqref="J15:K46" xr:uid="{B4C56E8A-2CD4-444C-9E85-0842EF0BB1A5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2CE3-86A6-4D42-B979-C20CB46E056A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14</v>
      </c>
      <c r="H15" s="4">
        <v>12</v>
      </c>
      <c r="I15" s="4">
        <v>4</v>
      </c>
      <c r="J15" s="4">
        <v>8</v>
      </c>
      <c r="K15" s="4">
        <v>9</v>
      </c>
      <c r="L15" s="4">
        <v>4</v>
      </c>
      <c r="M15" s="4">
        <f>SUM(F15:L15)</f>
        <v>82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9</v>
      </c>
      <c r="L16" s="4">
        <v>4</v>
      </c>
      <c r="M16" s="4">
        <f t="shared" ref="M16:M20" si="0">SUM(F16:L16)</f>
        <v>82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25</v>
      </c>
      <c r="G17" s="4">
        <v>8</v>
      </c>
      <c r="H17" s="4">
        <v>13</v>
      </c>
      <c r="I17" s="4">
        <v>0</v>
      </c>
      <c r="J17" s="4">
        <v>6</v>
      </c>
      <c r="K17" s="4">
        <v>5</v>
      </c>
      <c r="L17" s="4">
        <v>3</v>
      </c>
      <c r="M17" s="4">
        <f t="shared" si="0"/>
        <v>60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20</v>
      </c>
      <c r="G18" s="4">
        <v>14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66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25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30</v>
      </c>
      <c r="G21" s="15">
        <v>11</v>
      </c>
      <c r="H21" s="15">
        <v>13</v>
      </c>
      <c r="I21" s="15">
        <v>5</v>
      </c>
      <c r="J21" s="15">
        <v>6</v>
      </c>
      <c r="K21" s="15">
        <v>7</v>
      </c>
      <c r="L21" s="15">
        <v>4</v>
      </c>
      <c r="M21" s="15">
        <f>SUM(F21:L21)</f>
        <v>76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34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81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14</v>
      </c>
      <c r="H24" s="15">
        <v>9</v>
      </c>
      <c r="I24" s="15">
        <v>5</v>
      </c>
      <c r="J24" s="15">
        <v>7</v>
      </c>
      <c r="K24" s="15">
        <v>7</v>
      </c>
      <c r="L24" s="15">
        <v>5</v>
      </c>
      <c r="M24" s="15">
        <f t="shared" si="1"/>
        <v>73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32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79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30</v>
      </c>
      <c r="G26" s="15">
        <v>14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79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25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12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62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14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82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25</v>
      </c>
      <c r="G31" s="15">
        <v>14</v>
      </c>
      <c r="H31" s="15">
        <v>12</v>
      </c>
      <c r="I31" s="15">
        <v>5</v>
      </c>
      <c r="J31" s="15">
        <v>7</v>
      </c>
      <c r="K31" s="15">
        <v>7</v>
      </c>
      <c r="L31" s="15">
        <v>4</v>
      </c>
      <c r="M31" s="15">
        <f t="shared" si="1"/>
        <v>74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13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81</v>
      </c>
    </row>
    <row r="33" spans="1:13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3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3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11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75</v>
      </c>
    </row>
    <row r="36" spans="1:13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76</v>
      </c>
    </row>
    <row r="37" spans="1:13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31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78</v>
      </c>
    </row>
    <row r="38" spans="1:13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35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74</v>
      </c>
    </row>
    <row r="39" spans="1:13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15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73</v>
      </c>
    </row>
    <row r="40" spans="1:13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28</v>
      </c>
      <c r="G40" s="15">
        <v>10</v>
      </c>
      <c r="H40" s="15">
        <v>10</v>
      </c>
      <c r="I40" s="15">
        <v>4</v>
      </c>
      <c r="J40" s="15">
        <v>6</v>
      </c>
      <c r="K40" s="15">
        <v>7</v>
      </c>
      <c r="L40" s="15">
        <v>3</v>
      </c>
      <c r="M40" s="15">
        <f t="shared" si="1"/>
        <v>68</v>
      </c>
    </row>
    <row r="41" spans="1:13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3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23</v>
      </c>
      <c r="G42" s="15">
        <v>13</v>
      </c>
      <c r="H42" s="15">
        <v>10</v>
      </c>
      <c r="I42" s="15">
        <v>5</v>
      </c>
      <c r="J42" s="15">
        <v>7</v>
      </c>
      <c r="K42" s="15">
        <v>7</v>
      </c>
      <c r="L42" s="15">
        <v>4</v>
      </c>
      <c r="M42" s="15">
        <f t="shared" si="1"/>
        <v>69</v>
      </c>
    </row>
    <row r="43" spans="1:13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3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13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86</v>
      </c>
    </row>
    <row r="45" spans="1:13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13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83</v>
      </c>
    </row>
    <row r="46" spans="1:13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3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13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67</v>
      </c>
    </row>
    <row r="48" spans="1:13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30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79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14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78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31</v>
      </c>
      <c r="G51" s="15">
        <v>14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35</v>
      </c>
      <c r="G52" s="15">
        <v>15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88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47:L52" xr:uid="{9A27C9EC-AF3D-4BC1-8011-252F96742DFF}">
      <formula1>40</formula1>
    </dataValidation>
    <dataValidation type="decimal" operator="lessThanOrEqual" allowBlank="1" showInputMessage="1" showErrorMessage="1" error="max. 15" sqref="G15:H46" xr:uid="{0F6548C6-8D64-4A9C-BAD7-0128A716F7D6}">
      <formula1>15</formula1>
    </dataValidation>
    <dataValidation type="decimal" operator="lessThanOrEqual" allowBlank="1" showInputMessage="1" showErrorMessage="1" error="max. 5" sqref="I15:I46 L15:L46" xr:uid="{382C5648-0C74-4ECE-85C7-D8F50BC4175C}">
      <formula1>5</formula1>
    </dataValidation>
    <dataValidation type="decimal" operator="lessThanOrEqual" allowBlank="1" showInputMessage="1" showErrorMessage="1" error="max. 10" sqref="J15:K46" xr:uid="{78B3330B-5869-428D-8319-A253FC209817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F5C7-3ABF-4AC6-80A6-E0D3B56904E4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30</v>
      </c>
      <c r="G17" s="4">
        <v>8</v>
      </c>
      <c r="H17" s="4">
        <v>12</v>
      </c>
      <c r="I17" s="4">
        <v>1</v>
      </c>
      <c r="J17" s="4">
        <v>6</v>
      </c>
      <c r="K17" s="4">
        <v>4</v>
      </c>
      <c r="L17" s="4">
        <v>3</v>
      </c>
      <c r="M17" s="4">
        <f t="shared" si="0"/>
        <v>64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18</v>
      </c>
      <c r="G18" s="4">
        <v>13</v>
      </c>
      <c r="H18" s="4">
        <v>7</v>
      </c>
      <c r="I18" s="4">
        <v>5</v>
      </c>
      <c r="J18" s="4">
        <v>8</v>
      </c>
      <c r="K18" s="4">
        <v>7</v>
      </c>
      <c r="L18" s="4">
        <v>5</v>
      </c>
      <c r="M18" s="4">
        <f t="shared" si="0"/>
        <v>63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26</v>
      </c>
      <c r="G20" s="4">
        <v>13</v>
      </c>
      <c r="H20" s="4">
        <v>7</v>
      </c>
      <c r="I20" s="4">
        <v>5</v>
      </c>
      <c r="J20" s="4">
        <v>7</v>
      </c>
      <c r="K20" s="4">
        <v>7</v>
      </c>
      <c r="L20" s="4">
        <v>4</v>
      </c>
      <c r="M20" s="4">
        <f t="shared" si="0"/>
        <v>69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29</v>
      </c>
      <c r="G21" s="15">
        <v>11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74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75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71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27</v>
      </c>
      <c r="G25" s="15">
        <v>13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73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25</v>
      </c>
      <c r="G27" s="15">
        <v>11</v>
      </c>
      <c r="H27" s="15">
        <v>10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29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71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13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63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14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82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29</v>
      </c>
      <c r="G31" s="15">
        <v>14</v>
      </c>
      <c r="H31" s="15">
        <v>12</v>
      </c>
      <c r="I31" s="15">
        <v>5</v>
      </c>
      <c r="J31" s="15">
        <v>7</v>
      </c>
      <c r="K31" s="15">
        <v>7</v>
      </c>
      <c r="L31" s="15">
        <v>4</v>
      </c>
      <c r="M31" s="15">
        <f t="shared" si="1"/>
        <v>78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13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81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7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50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11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75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31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76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31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78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f t="shared" si="1"/>
        <v>0</v>
      </c>
      <c r="N38" s="2" t="s">
        <v>83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f t="shared" si="1"/>
        <v>0</v>
      </c>
      <c r="N39" s="2" t="s">
        <v>83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f t="shared" si="1"/>
        <v>0</v>
      </c>
      <c r="N40" s="2" t="s">
        <v>83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f t="shared" si="1"/>
        <v>0</v>
      </c>
      <c r="N41" s="2" t="s">
        <v>83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f t="shared" si="1"/>
        <v>0</v>
      </c>
      <c r="N42" s="2" t="s">
        <v>83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f t="shared" si="1"/>
        <v>0</v>
      </c>
      <c r="N43" s="2" t="s">
        <v>83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f t="shared" si="1"/>
        <v>0</v>
      </c>
      <c r="N44" s="2" t="s">
        <v>83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f t="shared" si="1"/>
        <v>0</v>
      </c>
      <c r="N45" s="2" t="s">
        <v>83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f t="shared" si="1"/>
        <v>0</v>
      </c>
      <c r="N46" s="2" t="s">
        <v>83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f t="shared" si="1"/>
        <v>0</v>
      </c>
      <c r="N47" s="2" t="s">
        <v>83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f t="shared" si="1"/>
        <v>0</v>
      </c>
      <c r="N48" s="2" t="s">
        <v>83</v>
      </c>
    </row>
    <row r="49" spans="1:14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f t="shared" si="1"/>
        <v>0</v>
      </c>
      <c r="N49" s="2" t="s">
        <v>83</v>
      </c>
    </row>
    <row r="50" spans="1:14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f t="shared" si="1"/>
        <v>0</v>
      </c>
      <c r="N50" s="2" t="s">
        <v>83</v>
      </c>
    </row>
    <row r="51" spans="1:14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f t="shared" si="1"/>
        <v>0</v>
      </c>
      <c r="N51" s="2" t="s">
        <v>83</v>
      </c>
    </row>
    <row r="52" spans="1:14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f t="shared" si="1"/>
        <v>0</v>
      </c>
      <c r="N52" s="2" t="s">
        <v>83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38:L52" xr:uid="{209DC37B-A7AF-47ED-BD20-38EF5DF02265}">
      <formula1>40</formula1>
    </dataValidation>
    <dataValidation type="decimal" operator="lessThanOrEqual" allowBlank="1" showInputMessage="1" showErrorMessage="1" error="max. 15" sqref="G15:H37" xr:uid="{C39DD341-5FBA-44B9-BE64-A5138BFD46F1}">
      <formula1>15</formula1>
    </dataValidation>
    <dataValidation type="decimal" operator="lessThanOrEqual" allowBlank="1" showInputMessage="1" showErrorMessage="1" error="max. 5" sqref="L15:L37 I15:I37" xr:uid="{F8A60A17-9DBF-45F8-863A-4567FD091388}">
      <formula1>5</formula1>
    </dataValidation>
    <dataValidation type="decimal" operator="lessThanOrEqual" allowBlank="1" showInputMessage="1" showErrorMessage="1" error="max. 10" sqref="J15:K37" xr:uid="{D27E7C16-1375-4AD1-8C36-038CC488C46D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E2FC-084E-45AD-AB20-D923F0BE76A8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f t="shared" ref="M15:M20" si="0">SUM(F15:L15)</f>
        <v>0</v>
      </c>
      <c r="N15" s="2" t="s">
        <v>83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si="0"/>
        <v>0</v>
      </c>
      <c r="N16" s="2" t="s">
        <v>83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2" t="s">
        <v>83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2" t="s">
        <v>83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f t="shared" si="0"/>
        <v>0</v>
      </c>
      <c r="N19" s="2" t="s">
        <v>83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0</v>
      </c>
      <c r="N20" s="2" t="s">
        <v>83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30</v>
      </c>
      <c r="G21" s="15">
        <v>12</v>
      </c>
      <c r="H21" s="15">
        <v>13</v>
      </c>
      <c r="I21" s="15">
        <v>5</v>
      </c>
      <c r="J21" s="15">
        <v>5</v>
      </c>
      <c r="K21" s="15">
        <v>7</v>
      </c>
      <c r="L21" s="15">
        <v>4</v>
      </c>
      <c r="M21" s="15">
        <f>SUM(F21:L21)</f>
        <v>76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29</v>
      </c>
      <c r="G22" s="15">
        <v>12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52" si="1">SUM(F22:L22)</f>
        <v>76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35</v>
      </c>
      <c r="G23" s="15">
        <v>12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81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27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72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28</v>
      </c>
      <c r="G25" s="15">
        <v>14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75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26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74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26</v>
      </c>
      <c r="G27" s="15">
        <v>11</v>
      </c>
      <c r="H27" s="15">
        <v>9</v>
      </c>
      <c r="I27" s="15">
        <v>4</v>
      </c>
      <c r="J27" s="15">
        <v>7</v>
      </c>
      <c r="K27" s="15">
        <v>7</v>
      </c>
      <c r="L27" s="15">
        <v>5</v>
      </c>
      <c r="M27" s="15">
        <f t="shared" si="1"/>
        <v>69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32</v>
      </c>
      <c r="G28" s="15">
        <v>12</v>
      </c>
      <c r="H28" s="15">
        <v>10</v>
      </c>
      <c r="I28" s="15">
        <v>4</v>
      </c>
      <c r="J28" s="15">
        <v>6</v>
      </c>
      <c r="K28" s="15">
        <v>6</v>
      </c>
      <c r="L28" s="15">
        <v>4</v>
      </c>
      <c r="M28" s="15">
        <f t="shared" si="1"/>
        <v>74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19</v>
      </c>
      <c r="G29" s="15">
        <v>12</v>
      </c>
      <c r="H29" s="15">
        <v>7</v>
      </c>
      <c r="I29" s="15">
        <v>5</v>
      </c>
      <c r="J29" s="15">
        <v>7</v>
      </c>
      <c r="K29" s="15">
        <v>7</v>
      </c>
      <c r="L29" s="15">
        <v>5</v>
      </c>
      <c r="M29" s="15">
        <f t="shared" si="1"/>
        <v>62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32</v>
      </c>
      <c r="G30" s="15">
        <v>14</v>
      </c>
      <c r="H30" s="15">
        <v>12</v>
      </c>
      <c r="I30" s="15">
        <v>4</v>
      </c>
      <c r="J30" s="15">
        <v>8</v>
      </c>
      <c r="K30" s="15">
        <v>8</v>
      </c>
      <c r="L30" s="15">
        <v>4</v>
      </c>
      <c r="M30" s="15">
        <f t="shared" si="1"/>
        <v>82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28</v>
      </c>
      <c r="G31" s="15">
        <v>14</v>
      </c>
      <c r="H31" s="15">
        <v>12</v>
      </c>
      <c r="I31" s="15">
        <v>5</v>
      </c>
      <c r="J31" s="15">
        <v>7</v>
      </c>
      <c r="K31" s="15">
        <v>8</v>
      </c>
      <c r="L31" s="15">
        <v>4</v>
      </c>
      <c r="M31" s="15">
        <f t="shared" si="1"/>
        <v>78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30</v>
      </c>
      <c r="G32" s="15">
        <v>12</v>
      </c>
      <c r="H32" s="15">
        <v>14</v>
      </c>
      <c r="I32" s="15">
        <v>4</v>
      </c>
      <c r="J32" s="15">
        <v>6</v>
      </c>
      <c r="K32" s="15">
        <v>9</v>
      </c>
      <c r="L32" s="15">
        <v>5</v>
      </c>
      <c r="M32" s="15">
        <f t="shared" si="1"/>
        <v>80</v>
      </c>
    </row>
    <row r="33" spans="1:13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18</v>
      </c>
      <c r="G33" s="15">
        <v>8</v>
      </c>
      <c r="H33" s="15">
        <v>6</v>
      </c>
      <c r="I33" s="15">
        <v>4</v>
      </c>
      <c r="J33" s="15">
        <v>6</v>
      </c>
      <c r="K33" s="15">
        <v>5</v>
      </c>
      <c r="L33" s="15">
        <v>2</v>
      </c>
      <c r="M33" s="15">
        <f t="shared" si="1"/>
        <v>49</v>
      </c>
    </row>
    <row r="34" spans="1:13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19</v>
      </c>
      <c r="G34" s="15">
        <v>9</v>
      </c>
      <c r="H34" s="15">
        <v>9</v>
      </c>
      <c r="I34" s="15">
        <v>4</v>
      </c>
      <c r="J34" s="15">
        <v>6</v>
      </c>
      <c r="K34" s="15">
        <v>6</v>
      </c>
      <c r="L34" s="15">
        <v>2</v>
      </c>
      <c r="M34" s="15">
        <f t="shared" si="1"/>
        <v>55</v>
      </c>
    </row>
    <row r="35" spans="1:13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32</v>
      </c>
      <c r="G35" s="15">
        <v>10</v>
      </c>
      <c r="H35" s="15">
        <v>12</v>
      </c>
      <c r="I35" s="15">
        <v>4</v>
      </c>
      <c r="J35" s="15">
        <v>6</v>
      </c>
      <c r="K35" s="15">
        <v>7</v>
      </c>
      <c r="L35" s="15">
        <v>3</v>
      </c>
      <c r="M35" s="15">
        <f t="shared" si="1"/>
        <v>74</v>
      </c>
    </row>
    <row r="36" spans="1:13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30</v>
      </c>
      <c r="G36" s="15">
        <v>10</v>
      </c>
      <c r="H36" s="15">
        <v>13</v>
      </c>
      <c r="I36" s="15">
        <v>5</v>
      </c>
      <c r="J36" s="15">
        <v>6</v>
      </c>
      <c r="K36" s="15">
        <v>7</v>
      </c>
      <c r="L36" s="15">
        <v>4</v>
      </c>
      <c r="M36" s="15">
        <f t="shared" si="1"/>
        <v>75</v>
      </c>
    </row>
    <row r="37" spans="1:13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29</v>
      </c>
      <c r="G37" s="15">
        <v>14</v>
      </c>
      <c r="H37" s="15">
        <v>13</v>
      </c>
      <c r="I37" s="15">
        <v>4</v>
      </c>
      <c r="J37" s="15">
        <v>6</v>
      </c>
      <c r="K37" s="15">
        <v>6</v>
      </c>
      <c r="L37" s="15">
        <v>4</v>
      </c>
      <c r="M37" s="15">
        <f t="shared" si="1"/>
        <v>76</v>
      </c>
    </row>
    <row r="38" spans="1:13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32</v>
      </c>
      <c r="G38" s="15">
        <v>10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1"/>
        <v>71</v>
      </c>
    </row>
    <row r="39" spans="1:13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1"/>
        <v>71</v>
      </c>
    </row>
    <row r="40" spans="1:13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29</v>
      </c>
      <c r="G40" s="15">
        <v>12</v>
      </c>
      <c r="H40" s="15">
        <v>10</v>
      </c>
      <c r="I40" s="15">
        <v>4</v>
      </c>
      <c r="J40" s="15">
        <v>5</v>
      </c>
      <c r="K40" s="15">
        <v>6</v>
      </c>
      <c r="L40" s="15">
        <v>3</v>
      </c>
      <c r="M40" s="15">
        <f t="shared" si="1"/>
        <v>69</v>
      </c>
    </row>
    <row r="41" spans="1:13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11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1"/>
        <v>81</v>
      </c>
    </row>
    <row r="42" spans="1:13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28</v>
      </c>
      <c r="G42" s="15">
        <v>12</v>
      </c>
      <c r="H42" s="15">
        <v>8</v>
      </c>
      <c r="I42" s="15">
        <v>5</v>
      </c>
      <c r="J42" s="15">
        <v>6</v>
      </c>
      <c r="K42" s="15">
        <v>6</v>
      </c>
      <c r="L42" s="15">
        <v>4</v>
      </c>
      <c r="M42" s="15">
        <f t="shared" si="1"/>
        <v>69</v>
      </c>
    </row>
    <row r="43" spans="1:13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1"/>
        <v>82</v>
      </c>
    </row>
    <row r="44" spans="1:13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14</v>
      </c>
      <c r="I44" s="15">
        <v>5</v>
      </c>
      <c r="J44" s="15">
        <v>8</v>
      </c>
      <c r="K44" s="15">
        <v>6</v>
      </c>
      <c r="L44" s="15">
        <v>5</v>
      </c>
      <c r="M44" s="15">
        <f t="shared" si="1"/>
        <v>85</v>
      </c>
    </row>
    <row r="45" spans="1:13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13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1"/>
        <v>83</v>
      </c>
    </row>
    <row r="46" spans="1:13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13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1"/>
        <v>79</v>
      </c>
    </row>
    <row r="47" spans="1:13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11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1"/>
        <v>65</v>
      </c>
    </row>
    <row r="48" spans="1:13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1"/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1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1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13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1"/>
        <v>78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31</v>
      </c>
      <c r="G52" s="15">
        <v>12</v>
      </c>
      <c r="H52" s="15">
        <v>10</v>
      </c>
      <c r="I52" s="15">
        <v>4</v>
      </c>
      <c r="J52" s="15">
        <v>8</v>
      </c>
      <c r="K52" s="15">
        <v>9</v>
      </c>
      <c r="L52" s="15">
        <v>5</v>
      </c>
      <c r="M52" s="15">
        <f t="shared" si="1"/>
        <v>79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46" xr:uid="{41F13745-FB7B-4E11-9BAC-FD3C84550929}">
      <formula1>10</formula1>
    </dataValidation>
    <dataValidation type="decimal" operator="lessThanOrEqual" allowBlank="1" showInputMessage="1" showErrorMessage="1" error="max. 5" sqref="L15:L46 I15:I46" xr:uid="{F668546B-D141-4A37-A052-C86D58514D5B}">
      <formula1>5</formula1>
    </dataValidation>
    <dataValidation type="decimal" operator="lessThanOrEqual" allowBlank="1" showInputMessage="1" showErrorMessage="1" error="max. 15" sqref="G15:H46" xr:uid="{7E076B2B-1707-4632-B724-7E0D436C1DDD}">
      <formula1>15</formula1>
    </dataValidation>
    <dataValidation type="decimal" operator="lessThanOrEqual" allowBlank="1" showInputMessage="1" showErrorMessage="1" error="max. 40" sqref="F15:F52 G47:L52" xr:uid="{9594F24F-3A20-4FD5-8706-1EFB07B71FA8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E078-C090-41B8-9363-E276D1B3D99F}">
  <dimension ref="A1:BK52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25.5703125" style="2" customWidth="1"/>
    <col min="3" max="3" width="34" style="2" customWidth="1"/>
    <col min="4" max="4" width="15.5703125" style="2" customWidth="1"/>
    <col min="5" max="5" width="15" style="2" customWidth="1"/>
    <col min="6" max="6" width="11.7109375" style="2" customWidth="1"/>
    <col min="7" max="8" width="9.28515625" style="2" customWidth="1"/>
    <col min="9" max="9" width="9" style="2" customWidth="1"/>
    <col min="10" max="13" width="9.28515625" style="2" customWidth="1"/>
    <col min="14" max="16384" width="9.140625" style="2"/>
  </cols>
  <sheetData>
    <row r="1" spans="1:63" ht="38.25" customHeight="1" x14ac:dyDescent="0.25">
      <c r="A1" s="1" t="s">
        <v>29</v>
      </c>
    </row>
    <row r="2" spans="1:63" x14ac:dyDescent="0.25">
      <c r="A2" s="6" t="s">
        <v>40</v>
      </c>
      <c r="D2" s="6" t="s">
        <v>22</v>
      </c>
    </row>
    <row r="3" spans="1:63" x14ac:dyDescent="0.25">
      <c r="A3" s="6" t="s">
        <v>32</v>
      </c>
      <c r="D3" s="2" t="s">
        <v>36</v>
      </c>
    </row>
    <row r="4" spans="1:63" x14ac:dyDescent="0.25">
      <c r="A4" s="6" t="s">
        <v>41</v>
      </c>
      <c r="D4" s="2" t="s">
        <v>37</v>
      </c>
    </row>
    <row r="5" spans="1:63" x14ac:dyDescent="0.25">
      <c r="A5" s="6" t="s">
        <v>35</v>
      </c>
      <c r="D5" s="2" t="s">
        <v>38</v>
      </c>
    </row>
    <row r="6" spans="1:63" x14ac:dyDescent="0.25">
      <c r="A6" s="6" t="s">
        <v>42</v>
      </c>
      <c r="D6" s="2" t="s">
        <v>39</v>
      </c>
    </row>
    <row r="7" spans="1:63" x14ac:dyDescent="0.25">
      <c r="A7" s="9" t="s">
        <v>33</v>
      </c>
    </row>
    <row r="8" spans="1:63" x14ac:dyDescent="0.25">
      <c r="A8" s="6" t="s">
        <v>21</v>
      </c>
      <c r="D8" s="6" t="s">
        <v>23</v>
      </c>
    </row>
    <row r="9" spans="1:63" ht="38.450000000000003" customHeight="1" x14ac:dyDescent="0.25">
      <c r="D9" s="2" t="s">
        <v>30</v>
      </c>
      <c r="F9" s="32" t="s">
        <v>34</v>
      </c>
      <c r="G9" s="32"/>
      <c r="H9" s="32"/>
      <c r="I9" s="32"/>
      <c r="J9" s="32"/>
      <c r="K9" s="32"/>
      <c r="L9" s="32"/>
      <c r="M9" s="32"/>
    </row>
    <row r="10" spans="1:63" ht="27" customHeight="1" x14ac:dyDescent="0.25">
      <c r="D10" s="26" t="s">
        <v>31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63" x14ac:dyDescent="0.25">
      <c r="A11" s="6"/>
    </row>
    <row r="12" spans="1:63" ht="26.45" customHeight="1" x14ac:dyDescent="0.25">
      <c r="A12" s="27" t="s">
        <v>0</v>
      </c>
      <c r="B12" s="27" t="s">
        <v>1</v>
      </c>
      <c r="C12" s="27" t="s">
        <v>16</v>
      </c>
      <c r="D12" s="27" t="s">
        <v>13</v>
      </c>
      <c r="E12" s="30" t="s">
        <v>2</v>
      </c>
      <c r="F12" s="27" t="s">
        <v>27</v>
      </c>
      <c r="G12" s="27" t="s">
        <v>14</v>
      </c>
      <c r="H12" s="27" t="s">
        <v>15</v>
      </c>
      <c r="I12" s="27" t="s">
        <v>25</v>
      </c>
      <c r="J12" s="27" t="s">
        <v>26</v>
      </c>
      <c r="K12" s="27" t="s">
        <v>28</v>
      </c>
      <c r="L12" s="27" t="s">
        <v>3</v>
      </c>
      <c r="M12" s="27" t="s">
        <v>4</v>
      </c>
    </row>
    <row r="13" spans="1:63" ht="59.45" customHeight="1" x14ac:dyDescent="0.25">
      <c r="A13" s="29"/>
      <c r="B13" s="29"/>
      <c r="C13" s="29"/>
      <c r="D13" s="29"/>
      <c r="E13" s="31"/>
      <c r="F13" s="28"/>
      <c r="G13" s="28"/>
      <c r="H13" s="28"/>
      <c r="I13" s="28"/>
      <c r="J13" s="28"/>
      <c r="K13" s="28"/>
      <c r="L13" s="28"/>
      <c r="M13" s="28"/>
    </row>
    <row r="14" spans="1:63" ht="37.15" customHeight="1" x14ac:dyDescent="0.25">
      <c r="A14" s="28"/>
      <c r="B14" s="28"/>
      <c r="C14" s="28"/>
      <c r="D14" s="28"/>
      <c r="E14" s="35"/>
      <c r="F14" s="7" t="s">
        <v>24</v>
      </c>
      <c r="G14" s="7" t="s">
        <v>18</v>
      </c>
      <c r="H14" s="7" t="s">
        <v>18</v>
      </c>
      <c r="I14" s="7" t="s">
        <v>19</v>
      </c>
      <c r="J14" s="7" t="s">
        <v>20</v>
      </c>
      <c r="K14" s="7" t="s">
        <v>20</v>
      </c>
      <c r="L14" s="7" t="s">
        <v>19</v>
      </c>
      <c r="M14" s="7"/>
    </row>
    <row r="15" spans="1:63" s="3" customFormat="1" ht="12.75" customHeight="1" x14ac:dyDescent="0.25">
      <c r="A15" s="10" t="s">
        <v>43</v>
      </c>
      <c r="B15" s="10" t="s">
        <v>55</v>
      </c>
      <c r="C15" s="10" t="s">
        <v>49</v>
      </c>
      <c r="D15" s="11">
        <v>364933</v>
      </c>
      <c r="E15" s="11">
        <v>150000</v>
      </c>
      <c r="F15" s="4">
        <v>31</v>
      </c>
      <c r="G15" s="4">
        <v>13</v>
      </c>
      <c r="H15" s="4">
        <v>12</v>
      </c>
      <c r="I15" s="4">
        <v>4</v>
      </c>
      <c r="J15" s="4">
        <v>8</v>
      </c>
      <c r="K15" s="4">
        <v>8</v>
      </c>
      <c r="L15" s="4">
        <v>4</v>
      </c>
      <c r="M15" s="4">
        <f>SUM(F15:L15)</f>
        <v>80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s="3" customFormat="1" ht="12.75" customHeight="1" x14ac:dyDescent="0.25">
      <c r="A16" s="10" t="s">
        <v>44</v>
      </c>
      <c r="B16" s="10" t="s">
        <v>56</v>
      </c>
      <c r="C16" s="10" t="s">
        <v>50</v>
      </c>
      <c r="D16" s="11">
        <v>352400</v>
      </c>
      <c r="E16" s="11">
        <v>200000</v>
      </c>
      <c r="F16" s="4">
        <v>30</v>
      </c>
      <c r="G16" s="4">
        <v>14</v>
      </c>
      <c r="H16" s="4">
        <v>12</v>
      </c>
      <c r="I16" s="4">
        <v>5</v>
      </c>
      <c r="J16" s="4">
        <v>8</v>
      </c>
      <c r="K16" s="4">
        <v>8</v>
      </c>
      <c r="L16" s="4">
        <v>4</v>
      </c>
      <c r="M16" s="4">
        <f t="shared" ref="M16:M20" si="0">SUM(F16:L16)</f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s="3" customFormat="1" ht="12.75" customHeight="1" x14ac:dyDescent="0.25">
      <c r="A17" s="10" t="s">
        <v>45</v>
      </c>
      <c r="B17" s="10" t="s">
        <v>57</v>
      </c>
      <c r="C17" s="10" t="s">
        <v>51</v>
      </c>
      <c r="D17" s="11">
        <v>320000</v>
      </c>
      <c r="E17" s="11">
        <v>200000</v>
      </c>
      <c r="F17" s="4">
        <v>22</v>
      </c>
      <c r="G17" s="4">
        <v>8</v>
      </c>
      <c r="H17" s="4">
        <v>13</v>
      </c>
      <c r="I17" s="4">
        <v>1</v>
      </c>
      <c r="J17" s="4">
        <v>4</v>
      </c>
      <c r="K17" s="4">
        <v>2</v>
      </c>
      <c r="L17" s="4">
        <v>3</v>
      </c>
      <c r="M17" s="4">
        <f t="shared" si="0"/>
        <v>53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s="3" customFormat="1" ht="12.75" customHeight="1" x14ac:dyDescent="0.25">
      <c r="A18" s="10" t="s">
        <v>46</v>
      </c>
      <c r="B18" s="10" t="s">
        <v>58</v>
      </c>
      <c r="C18" s="10" t="s">
        <v>52</v>
      </c>
      <c r="D18" s="11">
        <v>2673000</v>
      </c>
      <c r="E18" s="11">
        <v>500000</v>
      </c>
      <c r="F18" s="4">
        <v>20</v>
      </c>
      <c r="G18" s="4">
        <v>13</v>
      </c>
      <c r="H18" s="4">
        <v>5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62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" customFormat="1" ht="12.75" customHeight="1" x14ac:dyDescent="0.25">
      <c r="A19" s="10" t="s">
        <v>47</v>
      </c>
      <c r="B19" s="10" t="s">
        <v>56</v>
      </c>
      <c r="C19" s="10" t="s">
        <v>53</v>
      </c>
      <c r="D19" s="11">
        <v>810920</v>
      </c>
      <c r="E19" s="11">
        <v>150000</v>
      </c>
      <c r="F19" s="4">
        <v>28</v>
      </c>
      <c r="G19" s="4">
        <v>14</v>
      </c>
      <c r="H19" s="4">
        <v>11</v>
      </c>
      <c r="I19" s="4">
        <v>4</v>
      </c>
      <c r="J19" s="4">
        <v>6</v>
      </c>
      <c r="K19" s="4">
        <v>8</v>
      </c>
      <c r="L19" s="4">
        <v>4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s="3" customFormat="1" x14ac:dyDescent="0.25">
      <c r="A20" s="10" t="s">
        <v>48</v>
      </c>
      <c r="B20" s="10" t="s">
        <v>59</v>
      </c>
      <c r="C20" s="10" t="s">
        <v>54</v>
      </c>
      <c r="D20" s="11">
        <v>869168</v>
      </c>
      <c r="E20" s="11">
        <v>250000</v>
      </c>
      <c r="F20" s="4">
        <v>24</v>
      </c>
      <c r="G20" s="4">
        <v>13</v>
      </c>
      <c r="H20" s="4">
        <v>5</v>
      </c>
      <c r="I20" s="4">
        <v>5</v>
      </c>
      <c r="J20" s="4">
        <v>7</v>
      </c>
      <c r="K20" s="4">
        <v>6</v>
      </c>
      <c r="L20" s="4">
        <v>4</v>
      </c>
      <c r="M20" s="4">
        <f t="shared" si="0"/>
        <v>64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5">
      <c r="A21" s="10" t="s">
        <v>65</v>
      </c>
      <c r="B21" s="10" t="s">
        <v>77</v>
      </c>
      <c r="C21" s="10" t="s">
        <v>71</v>
      </c>
      <c r="D21" s="11">
        <v>375250</v>
      </c>
      <c r="E21" s="11">
        <v>150000</v>
      </c>
      <c r="F21" s="15">
        <v>29</v>
      </c>
      <c r="G21" s="15">
        <v>10</v>
      </c>
      <c r="H21" s="15">
        <v>13</v>
      </c>
      <c r="I21" s="15">
        <v>5</v>
      </c>
      <c r="J21" s="15">
        <v>5</v>
      </c>
      <c r="K21" s="15">
        <v>8</v>
      </c>
      <c r="L21" s="15">
        <v>4</v>
      </c>
      <c r="M21" s="15">
        <f>SUM(F21:L21)</f>
        <v>74</v>
      </c>
    </row>
    <row r="22" spans="1:63" x14ac:dyDescent="0.25">
      <c r="A22" s="10" t="s">
        <v>66</v>
      </c>
      <c r="B22" s="10" t="s">
        <v>58</v>
      </c>
      <c r="C22" s="10" t="s">
        <v>72</v>
      </c>
      <c r="D22" s="11">
        <v>513000</v>
      </c>
      <c r="E22" s="11">
        <v>300000</v>
      </c>
      <c r="F22" s="15">
        <v>28</v>
      </c>
      <c r="G22" s="15">
        <v>11</v>
      </c>
      <c r="H22" s="15">
        <v>10</v>
      </c>
      <c r="I22" s="15">
        <v>4</v>
      </c>
      <c r="J22" s="15">
        <v>8</v>
      </c>
      <c r="K22" s="15">
        <v>8</v>
      </c>
      <c r="L22" s="15">
        <v>5</v>
      </c>
      <c r="M22" s="15">
        <f t="shared" ref="M22:M27" si="1">SUM(F22:L22)</f>
        <v>74</v>
      </c>
    </row>
    <row r="23" spans="1:63" x14ac:dyDescent="0.25">
      <c r="A23" s="10" t="s">
        <v>67</v>
      </c>
      <c r="B23" s="10" t="s">
        <v>58</v>
      </c>
      <c r="C23" s="10" t="s">
        <v>73</v>
      </c>
      <c r="D23" s="11">
        <v>930500</v>
      </c>
      <c r="E23" s="11">
        <v>500000</v>
      </c>
      <c r="F23" s="15">
        <v>31</v>
      </c>
      <c r="G23" s="15">
        <v>11</v>
      </c>
      <c r="H23" s="15">
        <v>10</v>
      </c>
      <c r="I23" s="15">
        <v>4</v>
      </c>
      <c r="J23" s="15">
        <v>7</v>
      </c>
      <c r="K23" s="15">
        <v>8</v>
      </c>
      <c r="L23" s="15">
        <v>5</v>
      </c>
      <c r="M23" s="15">
        <f t="shared" si="1"/>
        <v>76</v>
      </c>
    </row>
    <row r="24" spans="1:63" x14ac:dyDescent="0.25">
      <c r="A24" s="10" t="s">
        <v>68</v>
      </c>
      <c r="B24" s="10" t="s">
        <v>78</v>
      </c>
      <c r="C24" s="10" t="s">
        <v>74</v>
      </c>
      <c r="D24" s="11">
        <v>490000</v>
      </c>
      <c r="E24" s="11">
        <v>200000</v>
      </c>
      <c r="F24" s="15">
        <v>26</v>
      </c>
      <c r="G24" s="15">
        <v>13</v>
      </c>
      <c r="H24" s="15">
        <v>9</v>
      </c>
      <c r="I24" s="15">
        <v>5</v>
      </c>
      <c r="J24" s="15">
        <v>7</v>
      </c>
      <c r="K24" s="15">
        <v>6</v>
      </c>
      <c r="L24" s="15">
        <v>5</v>
      </c>
      <c r="M24" s="15">
        <f t="shared" si="1"/>
        <v>71</v>
      </c>
    </row>
    <row r="25" spans="1:63" x14ac:dyDescent="0.25">
      <c r="A25" s="10" t="s">
        <v>69</v>
      </c>
      <c r="B25" s="10" t="s">
        <v>55</v>
      </c>
      <c r="C25" s="10" t="s">
        <v>75</v>
      </c>
      <c r="D25" s="11">
        <v>303600</v>
      </c>
      <c r="E25" s="11">
        <v>200000</v>
      </c>
      <c r="F25" s="15">
        <v>30</v>
      </c>
      <c r="G25" s="15">
        <v>13</v>
      </c>
      <c r="H25" s="15">
        <v>10</v>
      </c>
      <c r="I25" s="15">
        <v>5</v>
      </c>
      <c r="J25" s="15">
        <v>6</v>
      </c>
      <c r="K25" s="15">
        <v>8</v>
      </c>
      <c r="L25" s="15">
        <v>4</v>
      </c>
      <c r="M25" s="15">
        <f t="shared" si="1"/>
        <v>76</v>
      </c>
    </row>
    <row r="26" spans="1:63" x14ac:dyDescent="0.25">
      <c r="A26" s="10" t="s">
        <v>70</v>
      </c>
      <c r="B26" s="10" t="s">
        <v>78</v>
      </c>
      <c r="C26" s="10" t="s">
        <v>76</v>
      </c>
      <c r="D26" s="11">
        <v>2068500</v>
      </c>
      <c r="E26" s="11">
        <v>250000</v>
      </c>
      <c r="F26" s="15">
        <v>25</v>
      </c>
      <c r="G26" s="15">
        <v>13</v>
      </c>
      <c r="H26" s="15">
        <v>11</v>
      </c>
      <c r="I26" s="15">
        <v>4</v>
      </c>
      <c r="J26" s="15">
        <v>7</v>
      </c>
      <c r="K26" s="15">
        <v>8</v>
      </c>
      <c r="L26" s="15">
        <v>5</v>
      </c>
      <c r="M26" s="15">
        <f t="shared" si="1"/>
        <v>73</v>
      </c>
    </row>
    <row r="27" spans="1:63" x14ac:dyDescent="0.25">
      <c r="A27" s="10" t="s">
        <v>85</v>
      </c>
      <c r="B27" s="10" t="s">
        <v>107</v>
      </c>
      <c r="C27" s="10" t="s">
        <v>96</v>
      </c>
      <c r="D27" s="11">
        <v>990617</v>
      </c>
      <c r="E27" s="11">
        <v>250000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f t="shared" si="1"/>
        <v>0</v>
      </c>
      <c r="N27" s="2" t="s">
        <v>84</v>
      </c>
    </row>
    <row r="28" spans="1:63" x14ac:dyDescent="0.25">
      <c r="A28" s="10" t="s">
        <v>86</v>
      </c>
      <c r="B28" s="10" t="s">
        <v>77</v>
      </c>
      <c r="C28" s="10" t="s">
        <v>97</v>
      </c>
      <c r="D28" s="11">
        <v>267910</v>
      </c>
      <c r="E28" s="11">
        <v>150000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f t="shared" ref="M28:M52" si="2">SUM(F28:L28)</f>
        <v>0</v>
      </c>
      <c r="N28" s="2" t="s">
        <v>84</v>
      </c>
    </row>
    <row r="29" spans="1:63" x14ac:dyDescent="0.25">
      <c r="A29" s="10" t="s">
        <v>87</v>
      </c>
      <c r="B29" s="10" t="s">
        <v>58</v>
      </c>
      <c r="C29" s="10" t="s">
        <v>98</v>
      </c>
      <c r="D29" s="11">
        <v>862500</v>
      </c>
      <c r="E29" s="11">
        <v>400000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f t="shared" si="2"/>
        <v>0</v>
      </c>
      <c r="N29" s="2" t="s">
        <v>84</v>
      </c>
    </row>
    <row r="30" spans="1:63" x14ac:dyDescent="0.25">
      <c r="A30" s="10" t="s">
        <v>88</v>
      </c>
      <c r="B30" s="10" t="s">
        <v>56</v>
      </c>
      <c r="C30" s="10" t="s">
        <v>99</v>
      </c>
      <c r="D30" s="11">
        <v>758300</v>
      </c>
      <c r="E30" s="11">
        <v>150000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f t="shared" si="2"/>
        <v>0</v>
      </c>
      <c r="N30" s="2" t="s">
        <v>84</v>
      </c>
    </row>
    <row r="31" spans="1:63" x14ac:dyDescent="0.25">
      <c r="A31" s="10" t="s">
        <v>89</v>
      </c>
      <c r="B31" s="10" t="s">
        <v>56</v>
      </c>
      <c r="C31" s="10" t="s">
        <v>100</v>
      </c>
      <c r="D31" s="11">
        <v>342075</v>
      </c>
      <c r="E31" s="11">
        <v>150000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f t="shared" si="2"/>
        <v>0</v>
      </c>
      <c r="N31" s="2" t="s">
        <v>84</v>
      </c>
    </row>
    <row r="32" spans="1:63" x14ac:dyDescent="0.25">
      <c r="A32" s="10" t="s">
        <v>90</v>
      </c>
      <c r="B32" s="10" t="s">
        <v>108</v>
      </c>
      <c r="C32" s="10" t="s">
        <v>101</v>
      </c>
      <c r="D32" s="11">
        <v>4641245</v>
      </c>
      <c r="E32" s="11">
        <v>500000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f t="shared" si="2"/>
        <v>0</v>
      </c>
      <c r="N32" s="2" t="s">
        <v>84</v>
      </c>
    </row>
    <row r="33" spans="1:14" x14ac:dyDescent="0.25">
      <c r="A33" s="10" t="s">
        <v>91</v>
      </c>
      <c r="B33" s="10" t="s">
        <v>109</v>
      </c>
      <c r="C33" s="10" t="s">
        <v>102</v>
      </c>
      <c r="D33" s="11">
        <v>3293270</v>
      </c>
      <c r="E33" s="11">
        <v>500000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f t="shared" si="2"/>
        <v>0</v>
      </c>
      <c r="N33" s="2" t="s">
        <v>84</v>
      </c>
    </row>
    <row r="34" spans="1:14" x14ac:dyDescent="0.25">
      <c r="A34" s="10" t="s">
        <v>92</v>
      </c>
      <c r="B34" s="10" t="s">
        <v>110</v>
      </c>
      <c r="C34" s="10" t="s">
        <v>103</v>
      </c>
      <c r="D34" s="11">
        <v>335000</v>
      </c>
      <c r="E34" s="11">
        <v>200000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f t="shared" si="2"/>
        <v>0</v>
      </c>
      <c r="N34" s="2" t="s">
        <v>84</v>
      </c>
    </row>
    <row r="35" spans="1:14" x14ac:dyDescent="0.25">
      <c r="A35" s="10" t="s">
        <v>93</v>
      </c>
      <c r="B35" s="10" t="s">
        <v>111</v>
      </c>
      <c r="C35" s="10" t="s">
        <v>104</v>
      </c>
      <c r="D35" s="11">
        <v>360000</v>
      </c>
      <c r="E35" s="11">
        <v>200000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f t="shared" si="2"/>
        <v>0</v>
      </c>
      <c r="N35" s="2" t="s">
        <v>84</v>
      </c>
    </row>
    <row r="36" spans="1:14" x14ac:dyDescent="0.25">
      <c r="A36" s="10" t="s">
        <v>94</v>
      </c>
      <c r="B36" s="10" t="s">
        <v>112</v>
      </c>
      <c r="C36" s="10" t="s">
        <v>105</v>
      </c>
      <c r="D36" s="11">
        <v>274000</v>
      </c>
      <c r="E36" s="11">
        <v>200000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f t="shared" si="2"/>
        <v>0</v>
      </c>
      <c r="N36" s="2" t="s">
        <v>84</v>
      </c>
    </row>
    <row r="37" spans="1:14" x14ac:dyDescent="0.25">
      <c r="A37" s="10" t="s">
        <v>95</v>
      </c>
      <c r="B37" s="10" t="s">
        <v>56</v>
      </c>
      <c r="C37" s="10" t="s">
        <v>106</v>
      </c>
      <c r="D37" s="11">
        <v>1378360</v>
      </c>
      <c r="E37" s="11">
        <v>300000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f t="shared" si="2"/>
        <v>0</v>
      </c>
      <c r="N37" s="2" t="s">
        <v>84</v>
      </c>
    </row>
    <row r="38" spans="1:14" x14ac:dyDescent="0.25">
      <c r="A38" s="10" t="s">
        <v>114</v>
      </c>
      <c r="B38" s="10" t="s">
        <v>132</v>
      </c>
      <c r="C38" s="10" t="s">
        <v>123</v>
      </c>
      <c r="D38" s="11">
        <v>229500</v>
      </c>
      <c r="E38" s="11">
        <v>150000</v>
      </c>
      <c r="F38" s="15">
        <v>31</v>
      </c>
      <c r="G38" s="15">
        <v>12</v>
      </c>
      <c r="H38" s="15">
        <v>14</v>
      </c>
      <c r="I38" s="15">
        <v>3</v>
      </c>
      <c r="J38" s="15">
        <v>4</v>
      </c>
      <c r="K38" s="15">
        <v>4</v>
      </c>
      <c r="L38" s="15">
        <v>4</v>
      </c>
      <c r="M38" s="15">
        <f t="shared" si="2"/>
        <v>72</v>
      </c>
    </row>
    <row r="39" spans="1:14" x14ac:dyDescent="0.25">
      <c r="A39" s="10" t="s">
        <v>115</v>
      </c>
      <c r="B39" s="10" t="s">
        <v>78</v>
      </c>
      <c r="C39" s="10" t="s">
        <v>124</v>
      </c>
      <c r="D39" s="11">
        <v>710000</v>
      </c>
      <c r="E39" s="11">
        <v>200000</v>
      </c>
      <c r="F39" s="15">
        <v>26</v>
      </c>
      <c r="G39" s="15">
        <v>13</v>
      </c>
      <c r="H39" s="15">
        <v>9</v>
      </c>
      <c r="I39" s="15">
        <v>5</v>
      </c>
      <c r="J39" s="15">
        <v>6</v>
      </c>
      <c r="K39" s="15">
        <v>7</v>
      </c>
      <c r="L39" s="15">
        <v>5</v>
      </c>
      <c r="M39" s="15">
        <f t="shared" si="2"/>
        <v>71</v>
      </c>
    </row>
    <row r="40" spans="1:14" x14ac:dyDescent="0.25">
      <c r="A40" s="10" t="s">
        <v>116</v>
      </c>
      <c r="B40" s="10" t="s">
        <v>133</v>
      </c>
      <c r="C40" s="10" t="s">
        <v>125</v>
      </c>
      <c r="D40" s="11">
        <v>200000</v>
      </c>
      <c r="E40" s="11">
        <v>150000</v>
      </c>
      <c r="F40" s="15">
        <v>29</v>
      </c>
      <c r="G40" s="15">
        <v>11</v>
      </c>
      <c r="H40" s="15">
        <v>8</v>
      </c>
      <c r="I40" s="15">
        <v>4</v>
      </c>
      <c r="J40" s="15">
        <v>6</v>
      </c>
      <c r="K40" s="15">
        <v>8</v>
      </c>
      <c r="L40" s="15">
        <v>3</v>
      </c>
      <c r="M40" s="15">
        <f t="shared" si="2"/>
        <v>69</v>
      </c>
    </row>
    <row r="41" spans="1:14" x14ac:dyDescent="0.25">
      <c r="A41" s="10" t="s">
        <v>117</v>
      </c>
      <c r="B41" s="10" t="s">
        <v>58</v>
      </c>
      <c r="C41" s="10" t="s">
        <v>126</v>
      </c>
      <c r="D41" s="11">
        <v>5058362</v>
      </c>
      <c r="E41" s="11">
        <v>700000</v>
      </c>
      <c r="F41" s="15">
        <v>34</v>
      </c>
      <c r="G41" s="15">
        <v>14</v>
      </c>
      <c r="H41" s="15">
        <v>12</v>
      </c>
      <c r="I41" s="15">
        <v>4</v>
      </c>
      <c r="J41" s="15">
        <v>7</v>
      </c>
      <c r="K41" s="15">
        <v>8</v>
      </c>
      <c r="L41" s="15">
        <v>5</v>
      </c>
      <c r="M41" s="15">
        <f t="shared" si="2"/>
        <v>84</v>
      </c>
    </row>
    <row r="42" spans="1:14" x14ac:dyDescent="0.25">
      <c r="A42" s="10" t="s">
        <v>118</v>
      </c>
      <c r="B42" s="10" t="s">
        <v>59</v>
      </c>
      <c r="C42" s="10" t="s">
        <v>127</v>
      </c>
      <c r="D42" s="11">
        <v>516760</v>
      </c>
      <c r="E42" s="11">
        <v>150000</v>
      </c>
      <c r="F42" s="15">
        <v>26</v>
      </c>
      <c r="G42" s="15">
        <v>11</v>
      </c>
      <c r="H42" s="15">
        <v>7</v>
      </c>
      <c r="I42" s="15">
        <v>5</v>
      </c>
      <c r="J42" s="15">
        <v>7</v>
      </c>
      <c r="K42" s="15">
        <v>7</v>
      </c>
      <c r="L42" s="15">
        <v>4</v>
      </c>
      <c r="M42" s="15">
        <f t="shared" si="2"/>
        <v>67</v>
      </c>
    </row>
    <row r="43" spans="1:14" x14ac:dyDescent="0.25">
      <c r="A43" s="10" t="s">
        <v>119</v>
      </c>
      <c r="B43" s="10" t="s">
        <v>134</v>
      </c>
      <c r="C43" s="10" t="s">
        <v>128</v>
      </c>
      <c r="D43" s="11">
        <v>627800</v>
      </c>
      <c r="E43" s="11">
        <v>250000</v>
      </c>
      <c r="F43" s="15">
        <v>35</v>
      </c>
      <c r="G43" s="15">
        <v>12</v>
      </c>
      <c r="H43" s="15">
        <v>11</v>
      </c>
      <c r="I43" s="15">
        <v>4</v>
      </c>
      <c r="J43" s="15">
        <v>7</v>
      </c>
      <c r="K43" s="15">
        <v>8</v>
      </c>
      <c r="L43" s="15">
        <v>5</v>
      </c>
      <c r="M43" s="15">
        <f t="shared" si="2"/>
        <v>82</v>
      </c>
    </row>
    <row r="44" spans="1:14" x14ac:dyDescent="0.25">
      <c r="A44" s="10" t="s">
        <v>120</v>
      </c>
      <c r="B44" s="10" t="s">
        <v>134</v>
      </c>
      <c r="C44" s="10" t="s">
        <v>129</v>
      </c>
      <c r="D44" s="11">
        <v>606338</v>
      </c>
      <c r="E44" s="11">
        <v>300000</v>
      </c>
      <c r="F44" s="15">
        <v>35</v>
      </c>
      <c r="G44" s="15">
        <v>12</v>
      </c>
      <c r="H44" s="15">
        <v>12</v>
      </c>
      <c r="I44" s="15">
        <v>5</v>
      </c>
      <c r="J44" s="15">
        <v>8</v>
      </c>
      <c r="K44" s="15">
        <v>6</v>
      </c>
      <c r="L44" s="15">
        <v>5</v>
      </c>
      <c r="M44" s="15">
        <f t="shared" si="2"/>
        <v>83</v>
      </c>
    </row>
    <row r="45" spans="1:14" x14ac:dyDescent="0.25">
      <c r="A45" s="10" t="s">
        <v>121</v>
      </c>
      <c r="B45" s="10" t="s">
        <v>56</v>
      </c>
      <c r="C45" s="10" t="s">
        <v>130</v>
      </c>
      <c r="D45" s="11">
        <v>413820</v>
      </c>
      <c r="E45" s="11">
        <v>150000</v>
      </c>
      <c r="F45" s="15">
        <v>33</v>
      </c>
      <c r="G45" s="15">
        <v>12</v>
      </c>
      <c r="H45" s="15">
        <v>13</v>
      </c>
      <c r="I45" s="15">
        <v>4</v>
      </c>
      <c r="J45" s="15">
        <v>8</v>
      </c>
      <c r="K45" s="15">
        <v>8</v>
      </c>
      <c r="L45" s="15">
        <v>4</v>
      </c>
      <c r="M45" s="15">
        <f t="shared" si="2"/>
        <v>82</v>
      </c>
    </row>
    <row r="46" spans="1:14" x14ac:dyDescent="0.25">
      <c r="A46" s="10" t="s">
        <v>122</v>
      </c>
      <c r="B46" s="10" t="s">
        <v>55</v>
      </c>
      <c r="C46" s="10" t="s">
        <v>131</v>
      </c>
      <c r="D46" s="11">
        <v>345659</v>
      </c>
      <c r="E46" s="11">
        <v>150000</v>
      </c>
      <c r="F46" s="15">
        <v>32</v>
      </c>
      <c r="G46" s="15">
        <v>11</v>
      </c>
      <c r="H46" s="15">
        <v>13</v>
      </c>
      <c r="I46" s="15">
        <v>4</v>
      </c>
      <c r="J46" s="15">
        <v>7</v>
      </c>
      <c r="K46" s="15">
        <v>6</v>
      </c>
      <c r="L46" s="15">
        <v>4</v>
      </c>
      <c r="M46" s="15">
        <f t="shared" si="2"/>
        <v>77</v>
      </c>
    </row>
    <row r="47" spans="1:14" x14ac:dyDescent="0.25">
      <c r="A47" s="10" t="s">
        <v>138</v>
      </c>
      <c r="B47" s="10" t="s">
        <v>59</v>
      </c>
      <c r="C47" s="10" t="s">
        <v>144</v>
      </c>
      <c r="D47" s="11">
        <v>749600</v>
      </c>
      <c r="E47" s="11">
        <v>150000</v>
      </c>
      <c r="F47" s="15">
        <v>25</v>
      </c>
      <c r="G47" s="15">
        <v>12</v>
      </c>
      <c r="H47" s="15">
        <v>10</v>
      </c>
      <c r="I47" s="15">
        <v>4</v>
      </c>
      <c r="J47" s="15">
        <v>5</v>
      </c>
      <c r="K47" s="15">
        <v>5</v>
      </c>
      <c r="L47" s="15">
        <v>5</v>
      </c>
      <c r="M47" s="15">
        <f t="shared" si="2"/>
        <v>66</v>
      </c>
    </row>
    <row r="48" spans="1:14" x14ac:dyDescent="0.25">
      <c r="A48" s="10" t="s">
        <v>139</v>
      </c>
      <c r="B48" s="10" t="s">
        <v>58</v>
      </c>
      <c r="C48" s="10" t="s">
        <v>145</v>
      </c>
      <c r="D48" s="11">
        <v>2027500</v>
      </c>
      <c r="E48" s="11">
        <v>400000</v>
      </c>
      <c r="F48" s="15">
        <v>28</v>
      </c>
      <c r="G48" s="15">
        <v>13</v>
      </c>
      <c r="H48" s="15">
        <v>10</v>
      </c>
      <c r="I48" s="15">
        <v>4</v>
      </c>
      <c r="J48" s="15">
        <v>8</v>
      </c>
      <c r="K48" s="15">
        <v>9</v>
      </c>
      <c r="L48" s="15">
        <v>5</v>
      </c>
      <c r="M48" s="15">
        <f t="shared" si="2"/>
        <v>77</v>
      </c>
    </row>
    <row r="49" spans="1:13" x14ac:dyDescent="0.25">
      <c r="A49" s="10" t="s">
        <v>140</v>
      </c>
      <c r="B49" s="10" t="s">
        <v>150</v>
      </c>
      <c r="C49" s="10" t="s">
        <v>146</v>
      </c>
      <c r="D49" s="11">
        <v>1799000</v>
      </c>
      <c r="E49" s="11">
        <v>300000</v>
      </c>
      <c r="F49" s="15">
        <v>32</v>
      </c>
      <c r="G49" s="15">
        <v>8</v>
      </c>
      <c r="H49" s="15">
        <v>12</v>
      </c>
      <c r="I49" s="15">
        <v>3</v>
      </c>
      <c r="J49" s="15">
        <v>4</v>
      </c>
      <c r="K49" s="15">
        <v>4</v>
      </c>
      <c r="L49" s="15">
        <v>3</v>
      </c>
      <c r="M49" s="15">
        <f t="shared" si="2"/>
        <v>66</v>
      </c>
    </row>
    <row r="50" spans="1:13" x14ac:dyDescent="0.25">
      <c r="A50" s="10" t="s">
        <v>141</v>
      </c>
      <c r="B50" s="10" t="s">
        <v>151</v>
      </c>
      <c r="C50" s="10" t="s">
        <v>147</v>
      </c>
      <c r="D50" s="11">
        <v>357200</v>
      </c>
      <c r="E50" s="11">
        <v>150000</v>
      </c>
      <c r="F50" s="15">
        <v>30</v>
      </c>
      <c r="G50" s="15">
        <v>13</v>
      </c>
      <c r="H50" s="15">
        <v>11</v>
      </c>
      <c r="I50" s="15">
        <v>4</v>
      </c>
      <c r="J50" s="15">
        <v>7</v>
      </c>
      <c r="K50" s="15">
        <v>7</v>
      </c>
      <c r="L50" s="15">
        <v>5</v>
      </c>
      <c r="M50" s="15">
        <f t="shared" si="2"/>
        <v>77</v>
      </c>
    </row>
    <row r="51" spans="1:13" x14ac:dyDescent="0.25">
      <c r="A51" s="10" t="s">
        <v>142</v>
      </c>
      <c r="B51" s="10" t="s">
        <v>152</v>
      </c>
      <c r="C51" s="10" t="s">
        <v>148</v>
      </c>
      <c r="D51" s="11">
        <v>650000</v>
      </c>
      <c r="E51" s="11">
        <v>300000</v>
      </c>
      <c r="F51" s="15">
        <v>32</v>
      </c>
      <c r="G51" s="15">
        <v>14</v>
      </c>
      <c r="H51" s="15">
        <v>11</v>
      </c>
      <c r="I51" s="15">
        <v>4</v>
      </c>
      <c r="J51" s="15">
        <v>6</v>
      </c>
      <c r="K51" s="15">
        <v>7</v>
      </c>
      <c r="L51" s="15">
        <v>5</v>
      </c>
      <c r="M51" s="15">
        <f t="shared" si="2"/>
        <v>79</v>
      </c>
    </row>
    <row r="52" spans="1:13" x14ac:dyDescent="0.25">
      <c r="A52" s="10" t="s">
        <v>143</v>
      </c>
      <c r="B52" s="10" t="s">
        <v>55</v>
      </c>
      <c r="C52" s="10" t="s">
        <v>149</v>
      </c>
      <c r="D52" s="11">
        <v>757930</v>
      </c>
      <c r="E52" s="11">
        <v>300000</v>
      </c>
      <c r="F52" s="15">
        <v>36</v>
      </c>
      <c r="G52" s="15">
        <v>14</v>
      </c>
      <c r="H52" s="15">
        <v>12</v>
      </c>
      <c r="I52" s="15">
        <v>4</v>
      </c>
      <c r="J52" s="15">
        <v>8</v>
      </c>
      <c r="K52" s="15">
        <v>9</v>
      </c>
      <c r="L52" s="15">
        <v>5</v>
      </c>
      <c r="M52" s="15">
        <f t="shared" si="2"/>
        <v>88</v>
      </c>
    </row>
  </sheetData>
  <mergeCells count="15">
    <mergeCell ref="F9:M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2 G47:L52" xr:uid="{294B17BB-201C-41A9-BE6E-F18E10A99739}">
      <formula1>40</formula1>
    </dataValidation>
    <dataValidation type="decimal" operator="lessThanOrEqual" allowBlank="1" showInputMessage="1" showErrorMessage="1" error="max. 15" sqref="G15:H46" xr:uid="{74ABC492-B7C5-4E4C-9D94-EEFF93ED4A1C}">
      <formula1>15</formula1>
    </dataValidation>
    <dataValidation type="decimal" operator="lessThanOrEqual" allowBlank="1" showInputMessage="1" showErrorMessage="1" error="max. 5" sqref="L15:L46 I15:I46" xr:uid="{E84A4FCD-B7D7-49A9-BA2A-7A0B23DD4614}">
      <formula1>5</formula1>
    </dataValidation>
    <dataValidation type="decimal" operator="lessThanOrEqual" allowBlank="1" showInputMessage="1" showErrorMessage="1" error="max. 10" sqref="J15:K46" xr:uid="{3BA26FB6-1ACC-4129-906B-0032F3260169}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2023-11-06T17:45:17Z</dcterms:modified>
</cp:coreProperties>
</file>